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wtexas-my.sharepoint.com/personal/greg_bennett_uwtexas_org/Documents/Desktop/"/>
    </mc:Choice>
  </mc:AlternateContent>
  <xr:revisionPtr revIDLastSave="0" documentId="13_ncr:1_{148E2558-F3EC-45B4-85EE-6FB77D844855}" xr6:coauthVersionLast="47" xr6:coauthVersionMax="47" xr10:uidLastSave="{00000000-0000-0000-0000-000000000000}"/>
  <bookViews>
    <workbookView xWindow="-120" yWindow="-120" windowWidth="29040" windowHeight="15720" xr2:uid="{DE664457-CAE0-4F79-8052-907C500FF1A0}"/>
  </bookViews>
  <sheets>
    <sheet name="State Agencies" sheetId="1" r:id="rId1"/>
    <sheet name="Universities&amp;Colleg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38" i="2" l="1"/>
  <c r="F38" i="2"/>
  <c r="E38" i="2"/>
  <c r="I43" i="1"/>
  <c r="F43" i="1"/>
  <c r="E43" i="1"/>
  <c r="I128" i="1"/>
  <c r="F128" i="1"/>
  <c r="E128" i="1"/>
  <c r="I65" i="1"/>
  <c r="F65" i="1"/>
  <c r="E65" i="1"/>
  <c r="I100" i="1"/>
  <c r="F100" i="1"/>
  <c r="E100" i="1"/>
  <c r="I236" i="1"/>
  <c r="F236" i="1"/>
  <c r="E236" i="1"/>
  <c r="E237" i="1"/>
  <c r="F237" i="1"/>
  <c r="I237" i="1"/>
  <c r="I39" i="1"/>
  <c r="F39" i="1"/>
  <c r="E39" i="1"/>
  <c r="I183" i="1"/>
  <c r="F183" i="1"/>
  <c r="E183" i="1"/>
  <c r="I116" i="1"/>
  <c r="F116" i="1"/>
  <c r="E116" i="1"/>
  <c r="I209" i="1"/>
  <c r="F209" i="1"/>
  <c r="E209" i="1"/>
  <c r="I254" i="1"/>
  <c r="F254" i="1"/>
  <c r="E254" i="1"/>
  <c r="I287" i="1"/>
  <c r="F287" i="1"/>
  <c r="E287" i="1"/>
  <c r="I115" i="2"/>
  <c r="F115" i="2"/>
  <c r="E115" i="2"/>
  <c r="I86" i="2"/>
  <c r="F86" i="2"/>
  <c r="E86" i="2"/>
  <c r="I76" i="2"/>
  <c r="F76" i="2"/>
  <c r="E76" i="2"/>
  <c r="I311" i="1"/>
  <c r="F311" i="1"/>
  <c r="E311" i="1"/>
  <c r="I208" i="1"/>
  <c r="I194" i="1"/>
  <c r="I286" i="1"/>
  <c r="F286" i="1"/>
  <c r="E286" i="1"/>
  <c r="I147" i="1"/>
  <c r="E147" i="1"/>
  <c r="I146" i="1"/>
  <c r="I192" i="1"/>
  <c r="I75" i="2"/>
  <c r="F75" i="2"/>
  <c r="E75" i="2"/>
  <c r="I220" i="1"/>
  <c r="F220" i="1"/>
  <c r="E220" i="1"/>
  <c r="I7" i="2"/>
  <c r="F7" i="2"/>
  <c r="E7" i="2"/>
  <c r="I48" i="2"/>
  <c r="F48" i="2"/>
  <c r="E48" i="2"/>
  <c r="I22" i="2"/>
  <c r="F22" i="2"/>
  <c r="E22" i="2"/>
  <c r="I178" i="1"/>
  <c r="I145" i="1"/>
  <c r="I111" i="2"/>
  <c r="F111" i="2"/>
  <c r="E111" i="2"/>
  <c r="I229" i="1"/>
  <c r="I15" i="2"/>
  <c r="F15" i="2"/>
  <c r="E15" i="2"/>
  <c r="I219" i="1"/>
  <c r="F219" i="1"/>
  <c r="E219" i="1"/>
  <c r="I10" i="2"/>
  <c r="F10" i="2"/>
  <c r="E10" i="2"/>
  <c r="I108" i="1"/>
  <c r="I43" i="2"/>
  <c r="F43" i="2"/>
  <c r="E43" i="2"/>
  <c r="I21" i="2"/>
  <c r="F21" i="2"/>
  <c r="E21" i="2"/>
  <c r="I309" i="1"/>
  <c r="F309" i="1"/>
  <c r="E309" i="1"/>
  <c r="F208" i="1"/>
  <c r="E208" i="1"/>
  <c r="I109" i="1"/>
  <c r="I107" i="2"/>
  <c r="F107" i="2"/>
  <c r="E107" i="2"/>
  <c r="I20" i="2"/>
  <c r="F20" i="2"/>
  <c r="E20" i="2"/>
  <c r="I142" i="1"/>
  <c r="F142" i="1"/>
  <c r="E142" i="1"/>
  <c r="E316" i="1"/>
  <c r="F316" i="1"/>
  <c r="E318" i="1"/>
  <c r="F318" i="1"/>
  <c r="E320" i="1"/>
  <c r="F320" i="1"/>
  <c r="E322" i="1"/>
  <c r="F322" i="1"/>
  <c r="F313" i="1"/>
  <c r="F301" i="1"/>
  <c r="F26" i="2"/>
  <c r="I291" i="1"/>
  <c r="F291" i="1"/>
  <c r="E291" i="1"/>
  <c r="F18" i="2"/>
  <c r="F289" i="1"/>
  <c r="F293" i="1"/>
  <c r="F295" i="1"/>
  <c r="F297" i="1"/>
  <c r="F267" i="1"/>
  <c r="F258" i="1"/>
  <c r="F259" i="1"/>
  <c r="F261" i="1"/>
  <c r="F243" i="1"/>
  <c r="E239" i="1"/>
  <c r="F239" i="1"/>
  <c r="F226" i="1"/>
  <c r="F222" i="1"/>
  <c r="F215" i="1"/>
  <c r="F212" i="1"/>
  <c r="F200" i="1"/>
  <c r="F196" i="1"/>
  <c r="F187" i="1"/>
  <c r="I168" i="1"/>
  <c r="E160" i="1"/>
  <c r="I154" i="1"/>
  <c r="E154" i="1"/>
  <c r="F172" i="1"/>
  <c r="F150" i="1"/>
  <c r="F152" i="1"/>
  <c r="F154" i="1"/>
  <c r="F156" i="1"/>
  <c r="F158" i="1"/>
  <c r="F160" i="1"/>
  <c r="F162" i="1"/>
  <c r="F164" i="1"/>
  <c r="F166" i="1"/>
  <c r="F168" i="1"/>
  <c r="F141" i="1"/>
  <c r="F139" i="1"/>
  <c r="I125" i="1"/>
  <c r="F86" i="1"/>
  <c r="F136" i="1"/>
  <c r="E126" i="1"/>
  <c r="F126" i="1"/>
  <c r="F130" i="1"/>
  <c r="F132" i="1"/>
  <c r="F125" i="1"/>
  <c r="F119" i="1"/>
  <c r="F121" i="1"/>
  <c r="F123" i="1"/>
  <c r="F105" i="1"/>
  <c r="F89" i="1"/>
  <c r="F58" i="1"/>
  <c r="F59" i="1"/>
  <c r="F60" i="1"/>
  <c r="E58" i="1"/>
  <c r="E59" i="1"/>
  <c r="E60" i="1"/>
  <c r="F79" i="1"/>
  <c r="F80" i="1"/>
  <c r="F82" i="1"/>
  <c r="F69" i="1"/>
  <c r="F71" i="1"/>
  <c r="F73" i="1"/>
  <c r="F75" i="1"/>
  <c r="F77" i="1"/>
  <c r="I49" i="1" l="1"/>
  <c r="I42" i="2"/>
  <c r="F42" i="2"/>
  <c r="E42" i="2"/>
  <c r="I299" i="1"/>
  <c r="F299" i="1"/>
  <c r="E299" i="1"/>
  <c r="I73" i="2"/>
  <c r="F73" i="2"/>
  <c r="E73" i="2"/>
  <c r="I123" i="2"/>
  <c r="F123" i="2"/>
  <c r="E123" i="2"/>
  <c r="I121" i="2"/>
  <c r="F121" i="2"/>
  <c r="E121" i="2"/>
  <c r="I119" i="2"/>
  <c r="F119" i="2"/>
  <c r="E119" i="2"/>
  <c r="I117" i="2"/>
  <c r="F117" i="2"/>
  <c r="E117" i="2"/>
  <c r="I113" i="2"/>
  <c r="F113" i="2"/>
  <c r="E113" i="2"/>
  <c r="I109" i="2"/>
  <c r="F109" i="2"/>
  <c r="E109" i="2"/>
  <c r="I105" i="2"/>
  <c r="F105" i="2"/>
  <c r="E105" i="2"/>
  <c r="I103" i="2"/>
  <c r="F103" i="2"/>
  <c r="E103" i="2"/>
  <c r="I101" i="2"/>
  <c r="F101" i="2"/>
  <c r="E101" i="2"/>
  <c r="I99" i="2"/>
  <c r="F99" i="2"/>
  <c r="E99" i="2"/>
  <c r="I98" i="2"/>
  <c r="F98" i="2"/>
  <c r="E98" i="2"/>
  <c r="I96" i="2"/>
  <c r="F96" i="2"/>
  <c r="E96" i="2"/>
  <c r="I94" i="2"/>
  <c r="F94" i="2"/>
  <c r="E94" i="2"/>
  <c r="I92" i="2"/>
  <c r="F92" i="2"/>
  <c r="E92" i="2"/>
  <c r="I90" i="2"/>
  <c r="F90" i="2"/>
  <c r="E90" i="2"/>
  <c r="I88" i="2"/>
  <c r="F88" i="2"/>
  <c r="E88" i="2"/>
  <c r="I85" i="2"/>
  <c r="F85" i="2"/>
  <c r="E85" i="2"/>
  <c r="I84" i="2"/>
  <c r="F84" i="2"/>
  <c r="E84" i="2"/>
  <c r="I83" i="2"/>
  <c r="F83" i="2"/>
  <c r="E83" i="2"/>
  <c r="I81" i="2"/>
  <c r="F81" i="2"/>
  <c r="E81" i="2"/>
  <c r="I80" i="2"/>
  <c r="F80" i="2"/>
  <c r="E80" i="2"/>
  <c r="I78" i="2"/>
  <c r="F78" i="2"/>
  <c r="E78" i="2"/>
  <c r="I74" i="2"/>
  <c r="F74" i="2"/>
  <c r="E74" i="2"/>
  <c r="I71" i="2"/>
  <c r="F71" i="2"/>
  <c r="E71" i="2"/>
  <c r="I69" i="2"/>
  <c r="F69" i="2"/>
  <c r="E69" i="2"/>
  <c r="I68" i="2"/>
  <c r="F68" i="2"/>
  <c r="E68" i="2"/>
  <c r="I66" i="2"/>
  <c r="F66" i="2"/>
  <c r="E66" i="2"/>
  <c r="I64" i="2"/>
  <c r="F64" i="2"/>
  <c r="E64" i="2"/>
  <c r="I62" i="2"/>
  <c r="F62" i="2"/>
  <c r="E62" i="2"/>
  <c r="I60" i="2"/>
  <c r="F60" i="2"/>
  <c r="E60" i="2"/>
  <c r="I58" i="2"/>
  <c r="F58" i="2"/>
  <c r="E58" i="2"/>
  <c r="I56" i="2"/>
  <c r="F56" i="2"/>
  <c r="E56" i="2"/>
  <c r="I54" i="2"/>
  <c r="F54" i="2"/>
  <c r="E54" i="2"/>
  <c r="I52" i="2"/>
  <c r="F52" i="2"/>
  <c r="E52" i="2"/>
  <c r="I50" i="2"/>
  <c r="F50" i="2"/>
  <c r="E50" i="2"/>
  <c r="I46" i="2"/>
  <c r="F46" i="2"/>
  <c r="E46" i="2"/>
  <c r="I45" i="2"/>
  <c r="F45" i="2"/>
  <c r="E45" i="2"/>
  <c r="I40" i="2"/>
  <c r="F40" i="2"/>
  <c r="E40" i="2"/>
  <c r="I37" i="2"/>
  <c r="F37" i="2"/>
  <c r="E37" i="2"/>
  <c r="I36" i="2"/>
  <c r="F36" i="2"/>
  <c r="E36" i="2"/>
  <c r="I35" i="2"/>
  <c r="F35" i="2"/>
  <c r="E35" i="2"/>
  <c r="I34" i="2"/>
  <c r="F34" i="2"/>
  <c r="E34" i="2"/>
  <c r="I33" i="2"/>
  <c r="F33" i="2"/>
  <c r="E33" i="2"/>
  <c r="I32" i="2"/>
  <c r="F32" i="2"/>
  <c r="E32" i="2"/>
  <c r="I31" i="2"/>
  <c r="F31" i="2"/>
  <c r="E31" i="2"/>
  <c r="I30" i="2"/>
  <c r="F30" i="2"/>
  <c r="E30" i="2"/>
  <c r="I29" i="2"/>
  <c r="F29" i="2"/>
  <c r="E29" i="2"/>
  <c r="I27" i="2"/>
  <c r="F27" i="2"/>
  <c r="E27" i="2"/>
  <c r="I26" i="2"/>
  <c r="E26" i="2"/>
  <c r="I25" i="2"/>
  <c r="F25" i="2"/>
  <c r="E25" i="2"/>
  <c r="I24" i="2"/>
  <c r="F24" i="2"/>
  <c r="E24" i="2"/>
  <c r="I18" i="2"/>
  <c r="E18" i="2"/>
  <c r="I17" i="2"/>
  <c r="F17" i="2"/>
  <c r="E17" i="2"/>
  <c r="I14" i="2"/>
  <c r="F14" i="2"/>
  <c r="E14" i="2"/>
  <c r="I12" i="2"/>
  <c r="F12" i="2"/>
  <c r="E12" i="2"/>
  <c r="I9" i="2"/>
  <c r="F9" i="2"/>
  <c r="E9" i="2"/>
  <c r="I8" i="2"/>
  <c r="F8" i="2"/>
  <c r="E8" i="2"/>
  <c r="I6" i="2"/>
  <c r="F6" i="2"/>
  <c r="E6" i="2"/>
  <c r="I4" i="2"/>
  <c r="F4" i="2"/>
  <c r="E4" i="2"/>
  <c r="I265" i="1"/>
  <c r="F265" i="1"/>
  <c r="E265" i="1"/>
  <c r="I241" i="1"/>
  <c r="F241" i="1"/>
  <c r="E241" i="1"/>
  <c r="I198" i="1"/>
  <c r="I36" i="1"/>
  <c r="E36" i="1"/>
  <c r="F36" i="1"/>
  <c r="I12" i="1"/>
  <c r="F12" i="1"/>
  <c r="E12" i="1"/>
  <c r="F10" i="1"/>
  <c r="E10" i="1"/>
  <c r="F4" i="1"/>
  <c r="I322" i="1"/>
  <c r="I320" i="1"/>
  <c r="I318" i="1"/>
  <c r="I316" i="1"/>
  <c r="I314" i="1"/>
  <c r="F314" i="1"/>
  <c r="E314" i="1"/>
  <c r="I313" i="1"/>
  <c r="E313" i="1"/>
  <c r="I310" i="1"/>
  <c r="F310" i="1"/>
  <c r="E310" i="1"/>
  <c r="I308" i="1"/>
  <c r="F308" i="1"/>
  <c r="E308" i="1"/>
  <c r="I307" i="1"/>
  <c r="F307" i="1"/>
  <c r="E307" i="1"/>
  <c r="I306" i="1"/>
  <c r="F306" i="1"/>
  <c r="E306" i="1"/>
  <c r="I305" i="1"/>
  <c r="F305" i="1"/>
  <c r="E305" i="1"/>
  <c r="I304" i="1"/>
  <c r="F304" i="1"/>
  <c r="E304" i="1"/>
  <c r="I303" i="1"/>
  <c r="F303" i="1"/>
  <c r="E303" i="1"/>
  <c r="I302" i="1"/>
  <c r="F302" i="1"/>
  <c r="E302" i="1"/>
  <c r="I301" i="1"/>
  <c r="E301" i="1"/>
  <c r="I300" i="1"/>
  <c r="F300" i="1"/>
  <c r="E300" i="1"/>
  <c r="I297" i="1"/>
  <c r="E297" i="1"/>
  <c r="I295" i="1"/>
  <c r="E295" i="1"/>
  <c r="I293" i="1"/>
  <c r="E293" i="1"/>
  <c r="I289" i="1"/>
  <c r="E289" i="1"/>
  <c r="I285" i="1"/>
  <c r="F285" i="1"/>
  <c r="E285" i="1"/>
  <c r="I284" i="1"/>
  <c r="F284" i="1"/>
  <c r="E284" i="1"/>
  <c r="I283" i="1"/>
  <c r="F283" i="1"/>
  <c r="E283" i="1"/>
  <c r="I282" i="1"/>
  <c r="F282" i="1"/>
  <c r="E282" i="1"/>
  <c r="I281" i="1"/>
  <c r="F281" i="1"/>
  <c r="E281" i="1"/>
  <c r="I280" i="1"/>
  <c r="F280" i="1"/>
  <c r="E280" i="1"/>
  <c r="I279" i="1"/>
  <c r="F279" i="1"/>
  <c r="E279" i="1"/>
  <c r="I278" i="1"/>
  <c r="F278" i="1"/>
  <c r="E278" i="1"/>
  <c r="I277" i="1"/>
  <c r="F277" i="1"/>
  <c r="E277" i="1"/>
  <c r="I276" i="1"/>
  <c r="F276" i="1"/>
  <c r="E276" i="1"/>
  <c r="I275" i="1"/>
  <c r="F275" i="1"/>
  <c r="E275" i="1"/>
  <c r="I274" i="1"/>
  <c r="F274" i="1"/>
  <c r="E274" i="1"/>
  <c r="I273" i="1"/>
  <c r="F273" i="1"/>
  <c r="E273" i="1"/>
  <c r="I272" i="1"/>
  <c r="F272" i="1"/>
  <c r="E272" i="1"/>
  <c r="I271" i="1"/>
  <c r="F271" i="1"/>
  <c r="E271" i="1"/>
  <c r="I270" i="1"/>
  <c r="F270" i="1"/>
  <c r="E270" i="1"/>
  <c r="I269" i="1"/>
  <c r="F269" i="1"/>
  <c r="E269" i="1"/>
  <c r="I268" i="1"/>
  <c r="F268" i="1"/>
  <c r="E268" i="1"/>
  <c r="I267" i="1"/>
  <c r="E267" i="1"/>
  <c r="I266" i="1"/>
  <c r="F266" i="1"/>
  <c r="E266" i="1"/>
  <c r="I263" i="1"/>
  <c r="F263" i="1"/>
  <c r="E263" i="1"/>
  <c r="I262" i="1"/>
  <c r="F262" i="1"/>
  <c r="E262" i="1"/>
  <c r="I261" i="1"/>
  <c r="E261" i="1"/>
  <c r="I259" i="1"/>
  <c r="E259" i="1"/>
  <c r="I258" i="1"/>
  <c r="E258" i="1"/>
  <c r="I256" i="1"/>
  <c r="F256" i="1"/>
  <c r="E256" i="1"/>
  <c r="I255" i="1"/>
  <c r="F255" i="1"/>
  <c r="E255" i="1"/>
  <c r="I253" i="1"/>
  <c r="F253" i="1"/>
  <c r="E253" i="1"/>
  <c r="I252" i="1"/>
  <c r="E252" i="1"/>
  <c r="I251" i="1"/>
  <c r="F251" i="1"/>
  <c r="E251" i="1"/>
  <c r="I250" i="1"/>
  <c r="F250" i="1"/>
  <c r="E250" i="1"/>
  <c r="I249" i="1"/>
  <c r="F249" i="1"/>
  <c r="E249" i="1"/>
  <c r="I248" i="1"/>
  <c r="F248" i="1"/>
  <c r="E248" i="1"/>
  <c r="I247" i="1"/>
  <c r="F247" i="1"/>
  <c r="E247" i="1"/>
  <c r="I246" i="1"/>
  <c r="F246" i="1"/>
  <c r="E246" i="1"/>
  <c r="I245" i="1"/>
  <c r="F245" i="1"/>
  <c r="E245" i="1"/>
  <c r="I244" i="1"/>
  <c r="F244" i="1"/>
  <c r="E244" i="1"/>
  <c r="I243" i="1"/>
  <c r="E243" i="1"/>
  <c r="I242" i="1"/>
  <c r="F242" i="1"/>
  <c r="E242" i="1"/>
  <c r="I239" i="1"/>
  <c r="I235" i="1"/>
  <c r="F235" i="1"/>
  <c r="E235" i="1"/>
  <c r="I234" i="1"/>
  <c r="E234" i="1"/>
  <c r="I233" i="1"/>
  <c r="F233" i="1"/>
  <c r="E233" i="1"/>
  <c r="I232" i="1"/>
  <c r="F232" i="1"/>
  <c r="E232" i="1"/>
  <c r="I231" i="1"/>
  <c r="F231" i="1"/>
  <c r="E231" i="1"/>
  <c r="I230" i="1"/>
  <c r="E230" i="1"/>
  <c r="F229" i="1"/>
  <c r="E229" i="1"/>
  <c r="I228" i="1"/>
  <c r="F228" i="1"/>
  <c r="E228" i="1"/>
  <c r="I227" i="1"/>
  <c r="F227" i="1"/>
  <c r="E227" i="1"/>
  <c r="I226" i="1"/>
  <c r="E226" i="1"/>
  <c r="I225" i="1"/>
  <c r="F225" i="1"/>
  <c r="E225" i="1"/>
  <c r="I223" i="1"/>
  <c r="F223" i="1"/>
  <c r="E223" i="1"/>
  <c r="I222" i="1"/>
  <c r="E222" i="1"/>
  <c r="I218" i="1"/>
  <c r="F218" i="1"/>
  <c r="E218" i="1"/>
  <c r="I217" i="1"/>
  <c r="F217" i="1"/>
  <c r="E217" i="1"/>
  <c r="I215" i="1"/>
  <c r="E215" i="1"/>
  <c r="I213" i="1"/>
  <c r="F213" i="1"/>
  <c r="E213" i="1"/>
  <c r="I212" i="1"/>
  <c r="E212" i="1"/>
  <c r="I210" i="1"/>
  <c r="F210" i="1"/>
  <c r="E210" i="1"/>
  <c r="I207" i="1"/>
  <c r="E207" i="1"/>
  <c r="I206" i="1"/>
  <c r="F206" i="1"/>
  <c r="E206" i="1"/>
  <c r="I205" i="1"/>
  <c r="F205" i="1"/>
  <c r="E205" i="1"/>
  <c r="I204" i="1"/>
  <c r="F204" i="1"/>
  <c r="E204" i="1"/>
  <c r="I203" i="1"/>
  <c r="F203" i="1"/>
  <c r="E203" i="1"/>
  <c r="I202" i="1"/>
  <c r="F202" i="1"/>
  <c r="E202" i="1"/>
  <c r="I201" i="1"/>
  <c r="F201" i="1"/>
  <c r="E201" i="1"/>
  <c r="I200" i="1"/>
  <c r="E200" i="1"/>
  <c r="I199" i="1"/>
  <c r="F199" i="1"/>
  <c r="E199" i="1"/>
  <c r="F198" i="1"/>
  <c r="E198" i="1"/>
  <c r="I196" i="1"/>
  <c r="E196" i="1"/>
  <c r="F194" i="1"/>
  <c r="E194" i="1"/>
  <c r="I193" i="1"/>
  <c r="F193" i="1"/>
  <c r="E193" i="1"/>
  <c r="F192" i="1"/>
  <c r="E192" i="1"/>
  <c r="I191" i="1"/>
  <c r="F191" i="1"/>
  <c r="E191" i="1"/>
  <c r="I190" i="1"/>
  <c r="F190" i="1"/>
  <c r="E190" i="1"/>
  <c r="I189" i="1"/>
  <c r="F189" i="1"/>
  <c r="E189" i="1"/>
  <c r="I188" i="1"/>
  <c r="F188" i="1"/>
  <c r="E188" i="1"/>
  <c r="I187" i="1"/>
  <c r="E187" i="1"/>
  <c r="I186" i="1"/>
  <c r="F186" i="1"/>
  <c r="E186" i="1"/>
  <c r="I184" i="1"/>
  <c r="F184" i="1"/>
  <c r="E184" i="1"/>
  <c r="I182" i="1"/>
  <c r="F182" i="1"/>
  <c r="E182" i="1"/>
  <c r="I181" i="1"/>
  <c r="F181" i="1"/>
  <c r="E181" i="1"/>
  <c r="I180" i="1"/>
  <c r="F180" i="1"/>
  <c r="E180" i="1"/>
  <c r="I179" i="1"/>
  <c r="F179" i="1"/>
  <c r="E179" i="1"/>
  <c r="F178" i="1"/>
  <c r="E178" i="1"/>
  <c r="I177" i="1"/>
  <c r="F177" i="1"/>
  <c r="E177" i="1"/>
  <c r="I176" i="1"/>
  <c r="F176" i="1"/>
  <c r="E176" i="1"/>
  <c r="I175" i="1"/>
  <c r="F175" i="1"/>
  <c r="E175" i="1"/>
  <c r="I174" i="1"/>
  <c r="F174" i="1"/>
  <c r="E174" i="1"/>
  <c r="I173" i="1"/>
  <c r="F173" i="1"/>
  <c r="E173" i="1"/>
  <c r="I172" i="1"/>
  <c r="E172" i="1"/>
  <c r="I171" i="1"/>
  <c r="F171" i="1"/>
  <c r="E171" i="1"/>
  <c r="I170" i="1"/>
  <c r="F170" i="1"/>
  <c r="E170" i="1"/>
  <c r="E168" i="1"/>
  <c r="I166" i="1"/>
  <c r="E166" i="1"/>
  <c r="I164" i="1"/>
  <c r="E164" i="1"/>
  <c r="I162" i="1"/>
  <c r="E162" i="1"/>
  <c r="I160" i="1"/>
  <c r="I158" i="1"/>
  <c r="E158" i="1"/>
  <c r="I156" i="1"/>
  <c r="E156" i="1"/>
  <c r="I152" i="1"/>
  <c r="E152" i="1"/>
  <c r="I150" i="1"/>
  <c r="E150" i="1"/>
  <c r="I148" i="1"/>
  <c r="F148" i="1"/>
  <c r="E148" i="1"/>
  <c r="E146" i="1"/>
  <c r="F145" i="1"/>
  <c r="E145" i="1"/>
  <c r="I144" i="1"/>
  <c r="F144" i="1"/>
  <c r="E144" i="1"/>
  <c r="I143" i="1"/>
  <c r="F143" i="1"/>
  <c r="E143" i="1"/>
  <c r="I141" i="1"/>
  <c r="E141" i="1"/>
  <c r="I139" i="1"/>
  <c r="E139" i="1"/>
  <c r="I137" i="1"/>
  <c r="F137" i="1"/>
  <c r="E137" i="1"/>
  <c r="I136" i="1"/>
  <c r="E136" i="1"/>
  <c r="I134" i="1"/>
  <c r="F134" i="1"/>
  <c r="E134" i="1"/>
  <c r="I133" i="1"/>
  <c r="F133" i="1"/>
  <c r="E133" i="1"/>
  <c r="I132" i="1"/>
  <c r="E132" i="1"/>
  <c r="I130" i="1"/>
  <c r="E130" i="1"/>
  <c r="I127" i="1"/>
  <c r="F127" i="1"/>
  <c r="E127" i="1"/>
  <c r="I126" i="1"/>
  <c r="E125" i="1"/>
  <c r="I123" i="1"/>
  <c r="E123" i="1"/>
  <c r="I121" i="1"/>
  <c r="E121" i="1"/>
  <c r="I119" i="1"/>
  <c r="E119" i="1"/>
  <c r="I117" i="1"/>
  <c r="F117" i="1"/>
  <c r="E117" i="1"/>
  <c r="I115" i="1"/>
  <c r="F115" i="1"/>
  <c r="E115" i="1"/>
  <c r="I114" i="1"/>
  <c r="E114" i="1"/>
  <c r="I113" i="1"/>
  <c r="F113" i="1"/>
  <c r="E113" i="1"/>
  <c r="I112" i="1"/>
  <c r="F112" i="1"/>
  <c r="E112" i="1"/>
  <c r="I111" i="1"/>
  <c r="F111" i="1"/>
  <c r="E111" i="1"/>
  <c r="I110" i="1"/>
  <c r="F110" i="1"/>
  <c r="E110" i="1"/>
  <c r="F109" i="1"/>
  <c r="E109" i="1"/>
  <c r="F108" i="1"/>
  <c r="E108" i="1"/>
  <c r="I107" i="1"/>
  <c r="F107" i="1"/>
  <c r="E107" i="1"/>
  <c r="I106" i="1"/>
  <c r="F106" i="1"/>
  <c r="E106" i="1"/>
  <c r="I105" i="1"/>
  <c r="E105" i="1"/>
  <c r="I104" i="1"/>
  <c r="F104" i="1"/>
  <c r="E104" i="1"/>
  <c r="I103" i="1"/>
  <c r="F103" i="1"/>
  <c r="E103" i="1"/>
  <c r="I101" i="1"/>
  <c r="F101" i="1"/>
  <c r="E101" i="1"/>
  <c r="I99" i="1"/>
  <c r="F99" i="1"/>
  <c r="E99" i="1"/>
  <c r="I98" i="1"/>
  <c r="F98" i="1"/>
  <c r="E98" i="1"/>
  <c r="I97" i="1"/>
  <c r="F97" i="1"/>
  <c r="E97" i="1"/>
  <c r="I96" i="1"/>
  <c r="F96" i="1"/>
  <c r="E96" i="1"/>
  <c r="I95" i="1"/>
  <c r="F95" i="1"/>
  <c r="E95" i="1"/>
  <c r="I94" i="1"/>
  <c r="F94" i="1"/>
  <c r="E94" i="1"/>
  <c r="I93" i="1"/>
  <c r="F93" i="1"/>
  <c r="E93" i="1"/>
  <c r="I92" i="1"/>
  <c r="F92" i="1"/>
  <c r="E92" i="1"/>
  <c r="I91" i="1"/>
  <c r="F91" i="1"/>
  <c r="E91" i="1"/>
  <c r="I90" i="1"/>
  <c r="F90" i="1"/>
  <c r="E90" i="1"/>
  <c r="I89" i="1"/>
  <c r="E89" i="1"/>
  <c r="I88" i="1"/>
  <c r="F88" i="1"/>
  <c r="E88" i="1"/>
  <c r="I86" i="1"/>
  <c r="E86" i="1"/>
  <c r="I84" i="1"/>
  <c r="F84" i="1"/>
  <c r="E84" i="1"/>
  <c r="I83" i="1"/>
  <c r="F83" i="1"/>
  <c r="E83" i="1"/>
  <c r="I82" i="1"/>
  <c r="E82" i="1"/>
  <c r="I80" i="1"/>
  <c r="E80" i="1"/>
  <c r="I79" i="1"/>
  <c r="E79" i="1"/>
  <c r="I77" i="1"/>
  <c r="E77" i="1"/>
  <c r="I75" i="1"/>
  <c r="E75" i="1"/>
  <c r="I73" i="1"/>
  <c r="E73" i="1"/>
  <c r="I71" i="1"/>
  <c r="E71" i="1"/>
  <c r="I69" i="1"/>
  <c r="E69" i="1"/>
  <c r="I67" i="1"/>
  <c r="F67" i="1"/>
  <c r="E67" i="1"/>
  <c r="I64" i="1"/>
  <c r="F64" i="1"/>
  <c r="E64" i="1"/>
  <c r="I63" i="1"/>
  <c r="E63" i="1"/>
  <c r="I62" i="1"/>
  <c r="F62" i="1"/>
  <c r="E62" i="1"/>
  <c r="I61" i="1"/>
  <c r="F61" i="1"/>
  <c r="E61" i="1"/>
  <c r="I60" i="1"/>
  <c r="I59" i="1"/>
  <c r="I58" i="1"/>
  <c r="I57" i="1"/>
  <c r="F57" i="1"/>
  <c r="E57" i="1"/>
  <c r="I56" i="1"/>
  <c r="F56" i="1"/>
  <c r="E56" i="1"/>
  <c r="I55" i="1"/>
  <c r="F55" i="1"/>
  <c r="E55" i="1"/>
  <c r="I53" i="1"/>
  <c r="F53" i="1"/>
  <c r="E53" i="1"/>
  <c r="I51" i="1"/>
  <c r="F51" i="1"/>
  <c r="E51" i="1"/>
  <c r="F49" i="1"/>
  <c r="E49" i="1"/>
  <c r="I47" i="1"/>
  <c r="F47" i="1"/>
  <c r="E47" i="1"/>
  <c r="I45" i="1"/>
  <c r="F45" i="1"/>
  <c r="E45" i="1"/>
  <c r="I42" i="1"/>
  <c r="F42" i="1"/>
  <c r="E42" i="1"/>
  <c r="I41" i="1"/>
  <c r="F41" i="1"/>
  <c r="E41" i="1"/>
  <c r="I38" i="1"/>
  <c r="F38" i="1"/>
  <c r="E38" i="1"/>
  <c r="I37" i="1"/>
  <c r="E37" i="1"/>
  <c r="I35" i="1"/>
  <c r="F35" i="1"/>
  <c r="E35" i="1"/>
  <c r="I34" i="1"/>
  <c r="F34" i="1"/>
  <c r="E34" i="1"/>
  <c r="I33" i="1"/>
  <c r="F33" i="1"/>
  <c r="E33" i="1"/>
  <c r="I32" i="1"/>
  <c r="F32" i="1"/>
  <c r="E32" i="1"/>
  <c r="I31" i="1"/>
  <c r="F31" i="1"/>
  <c r="E31" i="1"/>
  <c r="I29" i="1"/>
  <c r="F29" i="1"/>
  <c r="E29" i="1"/>
  <c r="I27" i="1"/>
  <c r="F27" i="1"/>
  <c r="E27" i="1"/>
  <c r="I26" i="1"/>
  <c r="F26" i="1"/>
  <c r="E26" i="1"/>
  <c r="I25" i="1"/>
  <c r="E25" i="1"/>
  <c r="I24" i="1"/>
  <c r="F24" i="1"/>
  <c r="E24" i="1"/>
  <c r="I23" i="1"/>
  <c r="F23" i="1"/>
  <c r="E23" i="1"/>
  <c r="I22" i="1"/>
  <c r="F22" i="1"/>
  <c r="E22" i="1"/>
  <c r="I21" i="1"/>
  <c r="F21" i="1"/>
  <c r="E21" i="1"/>
  <c r="I20" i="1"/>
  <c r="F20" i="1"/>
  <c r="E20" i="1"/>
  <c r="I19" i="1"/>
  <c r="F19" i="1"/>
  <c r="E19" i="1"/>
  <c r="I18" i="1"/>
  <c r="F18" i="1"/>
  <c r="E18" i="1"/>
  <c r="I16" i="1"/>
  <c r="F16" i="1"/>
  <c r="E16" i="1"/>
  <c r="I14" i="1"/>
  <c r="F14" i="1"/>
  <c r="E14" i="1"/>
  <c r="I10" i="1"/>
  <c r="I8" i="1"/>
  <c r="F8" i="1"/>
  <c r="E8" i="1"/>
  <c r="I6" i="1"/>
  <c r="F6" i="1"/>
  <c r="E6" i="1"/>
  <c r="I4" i="1"/>
  <c r="E4" i="1"/>
</calcChain>
</file>

<file path=xl/sharedStrings.xml><?xml version="1.0" encoding="utf-8"?>
<sst xmlns="http://schemas.openxmlformats.org/spreadsheetml/2006/main" count="668" uniqueCount="156">
  <si>
    <t>SECC Region</t>
  </si>
  <si>
    <t>State Agency / Institution of Higher Education</t>
  </si>
  <si>
    <t># of Empl.</t>
  </si>
  <si>
    <t># of Donors</t>
  </si>
  <si>
    <t>Participation</t>
  </si>
  <si>
    <t>Per Cap Gift</t>
  </si>
  <si>
    <t>2023 Total pledges</t>
  </si>
  <si>
    <t>% of +/-</t>
  </si>
  <si>
    <t>Laredo</t>
  </si>
  <si>
    <t>Capital Area</t>
  </si>
  <si>
    <t>103 - Texas Legislative Council</t>
  </si>
  <si>
    <t>104 - Texas Legislative Budget Board</t>
  </si>
  <si>
    <t>211 - Court of Criminal Appeals</t>
  </si>
  <si>
    <t>212 - Office of Court Administration</t>
  </si>
  <si>
    <t>San Antonio</t>
  </si>
  <si>
    <t>224 - Court of Appeals - Fourth Court of Appeals District</t>
  </si>
  <si>
    <t>301 - Office of the Governor</t>
  </si>
  <si>
    <t>Brazos Valley</t>
  </si>
  <si>
    <t>302 - Attorney General</t>
  </si>
  <si>
    <t>Coastal Bend</t>
  </si>
  <si>
    <t>DFW Metroplex</t>
  </si>
  <si>
    <t>East Texas</t>
  </si>
  <si>
    <t>El Paso</t>
  </si>
  <si>
    <t>Greater West Texas</t>
  </si>
  <si>
    <t>Houston</t>
  </si>
  <si>
    <t>Rio Grande Valley</t>
  </si>
  <si>
    <t>Waco</t>
  </si>
  <si>
    <t>303 - Texas Facilities Commission</t>
  </si>
  <si>
    <t>304 - Comptroller of Public Accounts</t>
  </si>
  <si>
    <t>North Texas</t>
  </si>
  <si>
    <t>305 - General Land Office</t>
  </si>
  <si>
    <t>Galveston</t>
  </si>
  <si>
    <t>305 - General Land Ofifce</t>
  </si>
  <si>
    <t>306 - Texas State Library and Archives Commission</t>
  </si>
  <si>
    <t>307 - Secretary of State</t>
  </si>
  <si>
    <t>308 - State Auditor's Office</t>
  </si>
  <si>
    <t>312 - State Securities Board</t>
  </si>
  <si>
    <t>313 - Department of Information Resources</t>
  </si>
  <si>
    <t>Amarillo</t>
  </si>
  <si>
    <t>320 - Texas Workforce Commision</t>
  </si>
  <si>
    <t>323 - Teacher Retirement System of Texas</t>
  </si>
  <si>
    <t>326 - Texas Emergency Services Retirement System</t>
  </si>
  <si>
    <t>327 - Employees Retirement System of Texas</t>
  </si>
  <si>
    <t>329 - Texas Real Estate Commission</t>
  </si>
  <si>
    <t>332 - Texas Department of Housing &amp; Community Affairs</t>
  </si>
  <si>
    <t>347 - Texas Public Finance Authority</t>
  </si>
  <si>
    <t>360 - State Office of Administrative Hearings</t>
  </si>
  <si>
    <t>362 - Texas Lottery Commission</t>
  </si>
  <si>
    <t>401 - Texas Military Department</t>
  </si>
  <si>
    <t>403 - Texas Veterans Commission</t>
  </si>
  <si>
    <t>405 - Department of Public Safety</t>
  </si>
  <si>
    <t>407 - Texas Commission on Law Enforcement</t>
  </si>
  <si>
    <t>409 - Commission on Jail Standards</t>
  </si>
  <si>
    <t>448 - Office of Injured Employee Counsel</t>
  </si>
  <si>
    <t>451 - Texas Department of Banking</t>
  </si>
  <si>
    <t>452 - Texas Department of Licensing and Regulation</t>
  </si>
  <si>
    <t>454 - Texas Department of Insurance</t>
  </si>
  <si>
    <t>455 - Railroad Commission of Texas</t>
  </si>
  <si>
    <t>457 - Texas State Board of Public Accountancy</t>
  </si>
  <si>
    <t>458 - Texas Alcoholic Beverage Commission</t>
  </si>
  <si>
    <t>460 - Texas Board of Professional Engineers</t>
  </si>
  <si>
    <t>466 - Office of Consumer Credit Commissioner</t>
  </si>
  <si>
    <t>469 - Credit Union Department</t>
  </si>
  <si>
    <t>473 - Public Utility Commission of Texas</t>
  </si>
  <si>
    <t>477 - Commission on State Emergency Communications</t>
  </si>
  <si>
    <t>481 - Texas Board of Professional Geoscientists</t>
  </si>
  <si>
    <t>503 - Texas Medical Board</t>
  </si>
  <si>
    <t>507 - Texas Board of Nursing</t>
  </si>
  <si>
    <t>508 - Texas Board of Chiropractic Examiners</t>
  </si>
  <si>
    <t>515 - Texas State Board of Pharmacy</t>
  </si>
  <si>
    <t>529 - Health and Human Services Commission</t>
  </si>
  <si>
    <t>530 - Department of Family and Protective Services</t>
  </si>
  <si>
    <t>533 - Executive Council of Physical and Occupational Therapy Examiners</t>
  </si>
  <si>
    <t>537 - Department of State Health Services</t>
  </si>
  <si>
    <t>551 - Department of Agriculture</t>
  </si>
  <si>
    <t>554 - Texas Animal Health Commission</t>
  </si>
  <si>
    <t>575 - Texas Division of Emergency Management</t>
  </si>
  <si>
    <t>580 - Texas Water Development Board</t>
  </si>
  <si>
    <t>582 - Texas Commission on Environmental Quality</t>
  </si>
  <si>
    <t xml:space="preserve">592 - Texas State Soil and Water Conservation Board
</t>
  </si>
  <si>
    <t>601 - Texas Department of Transportation</t>
  </si>
  <si>
    <t>Texas Pine Belt</t>
  </si>
  <si>
    <t>608 - Texas Department of Motor Vehicles</t>
  </si>
  <si>
    <t>644 - Texas Juvenile Justice Department</t>
  </si>
  <si>
    <t>696 - Texas Department Criminal Justice</t>
  </si>
  <si>
    <t>696 - Texas Department Criminal Justice - Clarence N. Stevenson Unit</t>
  </si>
  <si>
    <t>696 - Texas Department Criminal Justice - District Parole Office #3</t>
  </si>
  <si>
    <t>696 - Texas Department Criminal Justice - Dolph Briscoe Unit</t>
  </si>
  <si>
    <t>696 - Texas Department Criminal Justice - Fabian Dale Dominguez Unit</t>
  </si>
  <si>
    <t>696 - Texas Department Criminal Justice - Joe Ney Substance Abuse Unit</t>
  </si>
  <si>
    <t>696 - Texas Department Criminal Justice - John B. Connally Unit</t>
  </si>
  <si>
    <t>701 - Texas Education Agency</t>
  </si>
  <si>
    <t>771 - Texas School for the Blind and Visually Impaired</t>
  </si>
  <si>
    <t>772 - Texas School for the Deaf</t>
  </si>
  <si>
    <t>781 - Texas Higher Education Coordinating Board</t>
  </si>
  <si>
    <t>802 - Texas Parks and Wildlife Department</t>
  </si>
  <si>
    <t>808 - Texas Historical Commission</t>
  </si>
  <si>
    <t>809 - State Preservation Board</t>
  </si>
  <si>
    <t xml:space="preserve">813 - Texas Commission on the Arts
</t>
  </si>
  <si>
    <t>930 - Texas Treasury Safekeeping Trust Company</t>
  </si>
  <si>
    <t>Wildlife Services, Texas (Formerly Wildlife Damage Management Service)</t>
  </si>
  <si>
    <t>2024 State Employee Charitable Campaign</t>
  </si>
  <si>
    <t>2024 Total pledges</t>
  </si>
  <si>
    <t>222 Court of Appeals - Second Court of Appeals District</t>
  </si>
  <si>
    <t>South Plains</t>
  </si>
  <si>
    <t>506 - University of Texas M. D. Anderson Cancer Center</t>
  </si>
  <si>
    <t xml:space="preserve">555 - Texas A&amp;M Agrilife Extension Service </t>
  </si>
  <si>
    <t xml:space="preserve">555 &amp; 556 Texas A&amp;M Agrilife </t>
  </si>
  <si>
    <t>556 - Texas A&amp;M Agrilife Research</t>
  </si>
  <si>
    <t>557 - Texas A&amp;M Veterinary Medical Diagnostic Laboratory</t>
  </si>
  <si>
    <t>576 - Texas A&amp;M Forest Service</t>
  </si>
  <si>
    <t>704 - Amarillo College</t>
  </si>
  <si>
    <t>704 - Austin Community College - Public Community/Junior Colleges (Administered by 781)</t>
  </si>
  <si>
    <t>710 - Texas A&amp;M University System</t>
  </si>
  <si>
    <t>711 - Texas A&amp;M University</t>
  </si>
  <si>
    <t>712 - Texas A&amp;M Engineering Experiment Station</t>
  </si>
  <si>
    <t>714 - University of Texas at Arlington</t>
  </si>
  <si>
    <t>716 - Texas A&amp;M Engineering Extension Service</t>
  </si>
  <si>
    <t>718 - Texas A&amp;M University at Galveston</t>
  </si>
  <si>
    <t>720 - University of Texas System</t>
  </si>
  <si>
    <t>721 - University of Texas at Austin</t>
  </si>
  <si>
    <t>723 - University of Texas Medical Branch</t>
  </si>
  <si>
    <t xml:space="preserve">724 - University of Texas at El Paso </t>
  </si>
  <si>
    <t>727 - Texas A&amp;M Transportation Institute</t>
  </si>
  <si>
    <t>729 - University of Texas Southwestern Medical Center</t>
  </si>
  <si>
    <t>730 - University of Houston</t>
  </si>
  <si>
    <t>731 - Texas Woman's University</t>
  </si>
  <si>
    <t>731 - Texas Women's University</t>
  </si>
  <si>
    <t>732 - Texas A&amp;M University - Kingsville</t>
  </si>
  <si>
    <t>733 - Texas Tech University</t>
  </si>
  <si>
    <t>737 - Angelo State University</t>
  </si>
  <si>
    <t>738 - University of Texas at Dallas</t>
  </si>
  <si>
    <t>739 - Texas Tech University Health Sciences Center</t>
  </si>
  <si>
    <t>743 - University of Texas at San Antonio</t>
  </si>
  <si>
    <t>744 - University of Texas Health Science Center</t>
  </si>
  <si>
    <t>745 - University of Texas Health Science Center at San Antonio</t>
  </si>
  <si>
    <t>746 - University of Texas Rio Grande Valley</t>
  </si>
  <si>
    <t>752 - University of North Texas</t>
  </si>
  <si>
    <t>753 - Sam Houston State University</t>
  </si>
  <si>
    <t>755 - Stephen F. Austin State University</t>
  </si>
  <si>
    <t>757 - West Texas A&amp;M University</t>
  </si>
  <si>
    <t>761 - Texas A&amp;M International University</t>
  </si>
  <si>
    <t>765 - University of Houston Victoria</t>
  </si>
  <si>
    <t>769 - University of North Texas System</t>
  </si>
  <si>
    <t>783 - University of Houston System</t>
  </si>
  <si>
    <t>984 - South Texas College</t>
  </si>
  <si>
    <t>Laredo College</t>
  </si>
  <si>
    <t>713 - Tarleton State University</t>
  </si>
  <si>
    <t>706 - Texas Permanent School Fund</t>
  </si>
  <si>
    <t>709 - Texas A&amp;M University - Health Science Center</t>
  </si>
  <si>
    <t>760 - Texas A&amp;M - Corpus Christi</t>
  </si>
  <si>
    <t>751 - Texas A&amp;M University - Commerce</t>
  </si>
  <si>
    <t>764 - Texas A&amp;M University - Texarkana</t>
  </si>
  <si>
    <t>715 - Prairie View A&amp;M University</t>
  </si>
  <si>
    <t>696 - Texas Department Criminal Justice - Ruben M. Torres Unit</t>
  </si>
  <si>
    <t>768 - Texas Tech University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</si>
</sst>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48"/>
      <name val="Arial"/>
      <family val="2"/>
    </font>
    <font>
      <b/>
      <sz val="10"/>
      <color theme="4"/>
      <name val="Arial"/>
      <family val="2"/>
    </font>
    <font>
      <sz val="10"/>
      <color theme="4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ABF8F"/>
      </patternFill>
    </fill>
    <fill>
      <patternFill patternType="solid">
        <fgColor theme="5" tint="0.59999389629810485"/>
        <bgColor rgb="FFFFCC99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4" fontId="5" fillId="0" borderId="5" xfId="2" applyFont="1" applyFill="1" applyBorder="1" applyAlignment="1">
      <alignment horizontal="center"/>
    </xf>
    <xf numFmtId="9" fontId="5" fillId="0" borderId="7" xfId="3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Protection="1">
      <protection locked="0"/>
    </xf>
    <xf numFmtId="9" fontId="6" fillId="0" borderId="5" xfId="3" applyFont="1" applyFill="1" applyBorder="1"/>
    <xf numFmtId="44" fontId="6" fillId="0" borderId="5" xfId="2" applyFont="1" applyFill="1" applyBorder="1"/>
    <xf numFmtId="9" fontId="6" fillId="0" borderId="7" xfId="3" applyFont="1" applyFill="1" applyBorder="1"/>
    <xf numFmtId="0" fontId="2" fillId="0" borderId="5" xfId="0" applyFont="1" applyBorder="1" applyAlignment="1">
      <alignment horizontal="right"/>
    </xf>
    <xf numFmtId="9" fontId="6" fillId="0" borderId="5" xfId="0" applyNumberFormat="1" applyFont="1" applyBorder="1"/>
    <xf numFmtId="44" fontId="6" fillId="0" borderId="5" xfId="0" applyNumberFormat="1" applyFont="1" applyBorder="1"/>
    <xf numFmtId="0" fontId="2" fillId="0" borderId="5" xfId="0" applyFont="1" applyBorder="1" applyAlignment="1">
      <alignment horizontal="right" vertical="center" wrapText="1"/>
    </xf>
    <xf numFmtId="44" fontId="2" fillId="0" borderId="5" xfId="2" applyFont="1" applyFill="1" applyBorder="1"/>
    <xf numFmtId="0" fontId="2" fillId="0" borderId="5" xfId="0" applyFont="1" applyBorder="1" applyAlignment="1">
      <alignment vertical="center" wrapText="1"/>
    </xf>
    <xf numFmtId="0" fontId="2" fillId="2" borderId="5" xfId="0" applyFont="1" applyFill="1" applyBorder="1"/>
    <xf numFmtId="0" fontId="6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44" fontId="2" fillId="0" borderId="11" xfId="2" applyFont="1" applyFill="1" applyBorder="1"/>
    <xf numFmtId="44" fontId="2" fillId="0" borderId="5" xfId="2" applyFont="1" applyBorder="1"/>
    <xf numFmtId="0" fontId="2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44" fontId="3" fillId="3" borderId="5" xfId="2" applyFont="1" applyFill="1" applyBorder="1" applyAlignment="1">
      <alignment horizontal="center"/>
    </xf>
    <xf numFmtId="0" fontId="7" fillId="4" borderId="12" xfId="0" applyFont="1" applyFill="1" applyBorder="1"/>
    <xf numFmtId="9" fontId="3" fillId="3" borderId="7" xfId="3" applyFont="1" applyFill="1" applyBorder="1" applyAlignment="1">
      <alignment horizontal="center"/>
    </xf>
    <xf numFmtId="9" fontId="6" fillId="3" borderId="5" xfId="3" applyFont="1" applyFill="1" applyBorder="1"/>
    <xf numFmtId="44" fontId="6" fillId="3" borderId="5" xfId="2" applyFont="1" applyFill="1" applyBorder="1"/>
    <xf numFmtId="9" fontId="6" fillId="5" borderId="5" xfId="0" applyNumberFormat="1" applyFont="1" applyFill="1" applyBorder="1"/>
    <xf numFmtId="44" fontId="6" fillId="5" borderId="5" xfId="0" applyNumberFormat="1" applyFont="1" applyFill="1" applyBorder="1"/>
    <xf numFmtId="9" fontId="6" fillId="3" borderId="7" xfId="3" applyFont="1" applyFill="1" applyBorder="1"/>
    <xf numFmtId="9" fontId="6" fillId="4" borderId="5" xfId="0" applyNumberFormat="1" applyFont="1" applyFill="1" applyBorder="1"/>
    <xf numFmtId="44" fontId="6" fillId="4" borderId="5" xfId="0" applyNumberFormat="1" applyFont="1" applyFill="1" applyBorder="1"/>
    <xf numFmtId="0" fontId="4" fillId="0" borderId="5" xfId="0" applyFont="1" applyBorder="1"/>
    <xf numFmtId="164" fontId="4" fillId="0" borderId="5" xfId="1" applyNumberFormat="1" applyFont="1" applyFill="1" applyBorder="1"/>
    <xf numFmtId="9" fontId="4" fillId="0" borderId="5" xfId="3" applyFont="1" applyFill="1" applyBorder="1"/>
    <xf numFmtId="44" fontId="4" fillId="0" borderId="5" xfId="2" applyFont="1" applyFill="1" applyBorder="1"/>
    <xf numFmtId="9" fontId="5" fillId="0" borderId="7" xfId="3" applyFont="1" applyFill="1" applyBorder="1"/>
    <xf numFmtId="0" fontId="3" fillId="0" borderId="4" xfId="0" applyFont="1" applyBorder="1"/>
    <xf numFmtId="0" fontId="3" fillId="0" borderId="5" xfId="0" applyFont="1" applyBorder="1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5" fillId="0" borderId="5" xfId="3" applyFont="1" applyFill="1" applyBorder="1"/>
    <xf numFmtId="44" fontId="5" fillId="0" borderId="5" xfId="2" applyFont="1" applyFill="1" applyBorder="1"/>
    <xf numFmtId="0" fontId="2" fillId="0" borderId="9" xfId="0" applyFont="1" applyBorder="1" applyAlignment="1">
      <alignment vertical="center" wrapText="1"/>
    </xf>
    <xf numFmtId="0" fontId="2" fillId="0" borderId="9" xfId="0" applyFont="1" applyBorder="1" applyProtection="1">
      <protection locked="0"/>
    </xf>
    <xf numFmtId="0" fontId="2" fillId="0" borderId="9" xfId="0" applyFont="1" applyBorder="1" applyAlignment="1">
      <alignment horizontal="right" vertical="center" wrapText="1"/>
    </xf>
    <xf numFmtId="44" fontId="2" fillId="3" borderId="2" xfId="2" applyFont="1" applyFill="1" applyBorder="1" applyAlignment="1">
      <alignment horizontal="center"/>
    </xf>
    <xf numFmtId="9" fontId="2" fillId="3" borderId="3" xfId="3" applyFont="1" applyFill="1" applyBorder="1" applyAlignment="1">
      <alignment horizontal="center"/>
    </xf>
    <xf numFmtId="9" fontId="6" fillId="3" borderId="9" xfId="3" applyFont="1" applyFill="1" applyBorder="1"/>
    <xf numFmtId="44" fontId="6" fillId="3" borderId="9" xfId="2" applyFont="1" applyFill="1" applyBorder="1"/>
    <xf numFmtId="9" fontId="6" fillId="3" borderId="10" xfId="3" applyFont="1" applyFill="1" applyBorder="1"/>
    <xf numFmtId="44" fontId="2" fillId="0" borderId="5" xfId="2" applyFont="1" applyFill="1" applyBorder="1" applyAlignment="1"/>
    <xf numFmtId="44" fontId="2" fillId="0" borderId="11" xfId="2" applyFont="1" applyFill="1" applyBorder="1" applyAlignment="1"/>
    <xf numFmtId="44" fontId="2" fillId="0" borderId="5" xfId="2" applyFont="1" applyBorder="1" applyAlignment="1"/>
    <xf numFmtId="44" fontId="3" fillId="0" borderId="5" xfId="2" applyFont="1" applyFill="1" applyBorder="1" applyAlignment="1">
      <alignment horizontal="left"/>
    </xf>
    <xf numFmtId="44" fontId="2" fillId="0" borderId="5" xfId="2" applyFont="1" applyFill="1" applyBorder="1" applyAlignment="1">
      <alignment horizontal="left"/>
    </xf>
    <xf numFmtId="44" fontId="2" fillId="0" borderId="5" xfId="2" applyFont="1" applyFill="1" applyBorder="1" applyAlignment="1">
      <alignment horizontal="left" wrapText="1"/>
    </xf>
    <xf numFmtId="44" fontId="2" fillId="0" borderId="5" xfId="2" applyFont="1" applyFill="1" applyBorder="1" applyAlignment="1" applyProtection="1">
      <alignment horizontal="left"/>
      <protection locked="0"/>
    </xf>
    <xf numFmtId="44" fontId="2" fillId="0" borderId="9" xfId="2" applyFont="1" applyFill="1" applyBorder="1" applyAlignment="1">
      <alignment horizontal="left" wrapText="1"/>
    </xf>
    <xf numFmtId="44" fontId="4" fillId="0" borderId="5" xfId="2" applyFont="1" applyFill="1" applyBorder="1" applyAlignment="1">
      <alignment horizontal="left"/>
    </xf>
    <xf numFmtId="44" fontId="2" fillId="6" borderId="5" xfId="2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76200</xdr:colOff>
      <xdr:row>1</xdr:row>
      <xdr:rowOff>76200</xdr:rowOff>
    </xdr:to>
    <xdr:pic>
      <xdr:nvPicPr>
        <xdr:cNvPr id="2" name="Picture 1" descr="https://fmx.cpa.texas.gov/common/ximages/arrow_up.gif">
          <a:extLst>
            <a:ext uri="{FF2B5EF4-FFF2-40B4-BE49-F238E27FC236}">
              <a16:creationId xmlns:a16="http://schemas.microsoft.com/office/drawing/2014/main" id="{65FBC0A5-530F-422C-A0DB-2EFEE3A93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11300" y="171450"/>
          <a:ext cx="7620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76200</xdr:colOff>
      <xdr:row>0</xdr:row>
      <xdr:rowOff>76200</xdr:rowOff>
    </xdr:to>
    <xdr:pic>
      <xdr:nvPicPr>
        <xdr:cNvPr id="3" name="Picture 2" descr="https://fmx.cpa.texas.gov/common/ximages/arrow_up.gif">
          <a:extLst>
            <a:ext uri="{FF2B5EF4-FFF2-40B4-BE49-F238E27FC236}">
              <a16:creationId xmlns:a16="http://schemas.microsoft.com/office/drawing/2014/main" id="{0FD7F077-465C-4FBD-8C79-BBCB74A2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11300" y="0"/>
          <a:ext cx="7620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76200</xdr:colOff>
      <xdr:row>1</xdr:row>
      <xdr:rowOff>76200</xdr:rowOff>
    </xdr:to>
    <xdr:pic>
      <xdr:nvPicPr>
        <xdr:cNvPr id="2" name="Picture 1" descr="https://fmx.cpa.texas.gov/common/ximages/arrow_up.gif">
          <a:extLst>
            <a:ext uri="{FF2B5EF4-FFF2-40B4-BE49-F238E27FC236}">
              <a16:creationId xmlns:a16="http://schemas.microsoft.com/office/drawing/2014/main" id="{11CE9DAF-01D6-4CEB-B281-0357C4AAE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171450"/>
          <a:ext cx="7620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76200</xdr:colOff>
      <xdr:row>0</xdr:row>
      <xdr:rowOff>76200</xdr:rowOff>
    </xdr:to>
    <xdr:pic>
      <xdr:nvPicPr>
        <xdr:cNvPr id="3" name="Picture 2" descr="https://fmx.cpa.texas.gov/common/ximages/arrow_up.gif">
          <a:extLst>
            <a:ext uri="{FF2B5EF4-FFF2-40B4-BE49-F238E27FC236}">
              <a16:creationId xmlns:a16="http://schemas.microsoft.com/office/drawing/2014/main" id="{51E0663C-6B01-4281-8C91-0BDEA1A93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0"/>
          <a:ext cx="7620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8740-91A2-4ED0-843B-40CDC1BA6D88}">
  <dimension ref="A1:BV337"/>
  <sheetViews>
    <sheetView tabSelected="1" workbookViewId="0">
      <selection activeCell="J4" sqref="J4"/>
    </sheetView>
  </sheetViews>
  <sheetFormatPr defaultColWidth="50.42578125" defaultRowHeight="12.75" x14ac:dyDescent="0.2"/>
  <cols>
    <col min="1" max="1" width="18" style="2" bestFit="1" customWidth="1"/>
    <col min="2" max="2" width="64" style="4" bestFit="1" customWidth="1"/>
    <col min="3" max="3" width="14.5703125" style="4" bestFit="1" customWidth="1"/>
    <col min="4" max="4" width="15.7109375" style="4" bestFit="1" customWidth="1"/>
    <col min="5" max="5" width="17.140625" style="4" bestFit="1" customWidth="1"/>
    <col min="6" max="6" width="17.85546875" style="4" bestFit="1" customWidth="1"/>
    <col min="7" max="7" width="23.85546875" style="28" bestFit="1" customWidth="1"/>
    <col min="8" max="8" width="23.85546875" style="65" bestFit="1" customWidth="1"/>
    <col min="9" max="9" width="12.140625" style="4" bestFit="1" customWidth="1"/>
    <col min="10" max="16384" width="50.42578125" style="4"/>
  </cols>
  <sheetData>
    <row r="1" spans="1:10" s="2" customFormat="1" x14ac:dyDescent="0.2">
      <c r="A1" s="29"/>
      <c r="B1" s="30" t="s">
        <v>101</v>
      </c>
      <c r="C1" s="73"/>
      <c r="D1" s="73"/>
      <c r="E1" s="73"/>
      <c r="F1" s="31"/>
      <c r="G1" s="35"/>
      <c r="H1" s="35"/>
      <c r="I1" s="35"/>
      <c r="J1" s="1"/>
    </row>
    <row r="2" spans="1:10" x14ac:dyDescent="0.2">
      <c r="A2" s="32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4" t="s">
        <v>5</v>
      </c>
      <c r="G2" s="34" t="s">
        <v>102</v>
      </c>
      <c r="H2" s="34" t="s">
        <v>6</v>
      </c>
      <c r="I2" s="36" t="s">
        <v>7</v>
      </c>
      <c r="J2" s="3"/>
    </row>
    <row r="3" spans="1:10" x14ac:dyDescent="0.2">
      <c r="A3" s="5"/>
      <c r="B3" s="6"/>
      <c r="C3" s="6"/>
      <c r="D3" s="6"/>
      <c r="E3" s="7"/>
      <c r="F3" s="8"/>
      <c r="G3" s="66"/>
      <c r="H3" s="66"/>
      <c r="I3" s="9"/>
      <c r="J3" s="3"/>
    </row>
    <row r="4" spans="1:10" x14ac:dyDescent="0.2">
      <c r="A4" s="10" t="s">
        <v>9</v>
      </c>
      <c r="B4" s="4" t="s">
        <v>10</v>
      </c>
      <c r="C4" s="16">
        <v>1</v>
      </c>
      <c r="D4" s="16">
        <v>5</v>
      </c>
      <c r="E4" s="39">
        <f>IF(C4=0,0,+D4/C4)</f>
        <v>5</v>
      </c>
      <c r="F4" s="40">
        <f>IF(C4=0,0,+G4/C4)</f>
        <v>1044</v>
      </c>
      <c r="G4" s="67">
        <v>1044</v>
      </c>
      <c r="H4" s="67">
        <v>1800</v>
      </c>
      <c r="I4" s="41">
        <f>IF(H4=0,0,+(G4-H4)/H4)</f>
        <v>-0.42</v>
      </c>
      <c r="J4" s="3"/>
    </row>
    <row r="5" spans="1:10" x14ac:dyDescent="0.2">
      <c r="A5" s="10"/>
      <c r="C5" s="16"/>
      <c r="D5" s="16"/>
      <c r="E5" s="17"/>
      <c r="F5" s="18"/>
      <c r="G5" s="67"/>
      <c r="H5" s="67"/>
      <c r="I5" s="15"/>
      <c r="J5" s="3"/>
    </row>
    <row r="6" spans="1:10" x14ac:dyDescent="0.2">
      <c r="A6" s="10" t="s">
        <v>9</v>
      </c>
      <c r="B6" s="4" t="s">
        <v>11</v>
      </c>
      <c r="C6" s="16">
        <v>150</v>
      </c>
      <c r="D6" s="16">
        <v>8</v>
      </c>
      <c r="E6" s="39">
        <f>IF(C6=0,0,+D6/C6)</f>
        <v>5.3333333333333337E-2</v>
      </c>
      <c r="F6" s="40">
        <f>IF(C6=0,0,+G6/C6)</f>
        <v>31.84</v>
      </c>
      <c r="G6" s="67">
        <v>4776</v>
      </c>
      <c r="H6" s="67">
        <v>7176</v>
      </c>
      <c r="I6" s="41">
        <f>IF(H6=0,0,+(G6-H6)/H6)</f>
        <v>-0.33444816053511706</v>
      </c>
      <c r="J6" s="3"/>
    </row>
    <row r="7" spans="1:10" x14ac:dyDescent="0.2">
      <c r="A7" s="10"/>
      <c r="C7" s="16"/>
      <c r="D7" s="16"/>
      <c r="E7" s="17"/>
      <c r="F7" s="18"/>
      <c r="G7" s="67"/>
      <c r="H7" s="67"/>
      <c r="I7" s="15"/>
      <c r="J7" s="3"/>
    </row>
    <row r="8" spans="1:10" x14ac:dyDescent="0.2">
      <c r="A8" s="10" t="s">
        <v>9</v>
      </c>
      <c r="B8" s="4" t="s">
        <v>12</v>
      </c>
      <c r="C8" s="16">
        <v>71</v>
      </c>
      <c r="D8" s="16">
        <v>0</v>
      </c>
      <c r="E8" s="42">
        <f>IF(C8=0,0,+D8/C8)</f>
        <v>0</v>
      </c>
      <c r="F8" s="43">
        <f>IF(C8=0,0,+G8/C8)</f>
        <v>0</v>
      </c>
      <c r="G8" s="67">
        <v>0</v>
      </c>
      <c r="H8" s="67">
        <v>1200</v>
      </c>
      <c r="I8" s="41">
        <f>IF(H8=0,0,+(G8-H8)/H8)</f>
        <v>-1</v>
      </c>
      <c r="J8" s="3"/>
    </row>
    <row r="9" spans="1:10" x14ac:dyDescent="0.2">
      <c r="A9" s="10"/>
      <c r="C9" s="16"/>
      <c r="D9" s="16"/>
      <c r="E9" s="17"/>
      <c r="F9" s="18"/>
      <c r="G9" s="67"/>
      <c r="H9" s="67"/>
      <c r="I9" s="15"/>
      <c r="J9" s="3"/>
    </row>
    <row r="10" spans="1:10" x14ac:dyDescent="0.2">
      <c r="A10" s="10" t="s">
        <v>9</v>
      </c>
      <c r="B10" s="4" t="s">
        <v>13</v>
      </c>
      <c r="C10" s="16">
        <v>200</v>
      </c>
      <c r="D10" s="16">
        <v>3</v>
      </c>
      <c r="E10" s="42">
        <f t="shared" ref="E10" si="0">IF(C10=0,0,+D10/C10)</f>
        <v>1.4999999999999999E-2</v>
      </c>
      <c r="F10" s="43">
        <f t="shared" ref="F10" si="1">IF(C10=0,0,+G10/C10)</f>
        <v>10.68</v>
      </c>
      <c r="G10" s="67">
        <v>2136</v>
      </c>
      <c r="H10" s="67">
        <v>456</v>
      </c>
      <c r="I10" s="41">
        <f>IF(H10=0,0,+(G10-H10)/H10)</f>
        <v>3.6842105263157894</v>
      </c>
      <c r="J10" s="3"/>
    </row>
    <row r="11" spans="1:10" x14ac:dyDescent="0.2">
      <c r="A11" s="10"/>
      <c r="C11" s="16"/>
      <c r="D11" s="16"/>
      <c r="E11" s="17"/>
      <c r="F11" s="18"/>
      <c r="G11" s="67"/>
      <c r="H11" s="67"/>
      <c r="I11" s="15"/>
      <c r="J11" s="3"/>
    </row>
    <row r="12" spans="1:10" x14ac:dyDescent="0.2">
      <c r="A12" s="10" t="s">
        <v>29</v>
      </c>
      <c r="B12" s="11" t="s">
        <v>103</v>
      </c>
      <c r="C12" s="12">
        <v>2</v>
      </c>
      <c r="D12" s="19">
        <v>1</v>
      </c>
      <c r="E12" s="37">
        <f>IF(C12=0,0,+D12/C12)</f>
        <v>0.5</v>
      </c>
      <c r="F12" s="38">
        <f>IF(C12=0,0,+G12/C12)</f>
        <v>12</v>
      </c>
      <c r="G12" s="68">
        <v>24</v>
      </c>
      <c r="H12" s="68">
        <v>0</v>
      </c>
      <c r="I12" s="41">
        <f>IF(H12=0,0,+(G12-H12)/H12)</f>
        <v>0</v>
      </c>
      <c r="J12" s="3"/>
    </row>
    <row r="13" spans="1:10" x14ac:dyDescent="0.2">
      <c r="A13" s="10"/>
      <c r="C13" s="16"/>
      <c r="D13" s="16"/>
      <c r="E13" s="17"/>
      <c r="F13" s="18"/>
      <c r="G13" s="67"/>
      <c r="H13" s="67"/>
      <c r="I13" s="15"/>
      <c r="J13" s="3"/>
    </row>
    <row r="14" spans="1:10" x14ac:dyDescent="0.2">
      <c r="A14" s="10" t="s">
        <v>14</v>
      </c>
      <c r="B14" s="11" t="s">
        <v>15</v>
      </c>
      <c r="C14" s="12">
        <v>30</v>
      </c>
      <c r="D14" s="19">
        <v>1</v>
      </c>
      <c r="E14" s="37">
        <f>IF(C14=0,0,+D14/C14)</f>
        <v>3.3333333333333333E-2</v>
      </c>
      <c r="F14" s="38">
        <f>IF(C14=0,0,+G14/C14)</f>
        <v>0</v>
      </c>
      <c r="G14" s="68">
        <v>0</v>
      </c>
      <c r="H14" s="68">
        <v>480</v>
      </c>
      <c r="I14" s="41">
        <f>IF(H14=0,0,+(G14-H14)/H14)</f>
        <v>-1</v>
      </c>
      <c r="J14" s="3"/>
    </row>
    <row r="15" spans="1:10" x14ac:dyDescent="0.2">
      <c r="A15" s="10"/>
      <c r="C15" s="16"/>
      <c r="D15" s="16"/>
      <c r="E15" s="17"/>
      <c r="F15" s="18"/>
      <c r="G15" s="67"/>
      <c r="H15" s="67"/>
      <c r="I15" s="15"/>
      <c r="J15" s="3"/>
    </row>
    <row r="16" spans="1:10" x14ac:dyDescent="0.2">
      <c r="A16" s="10" t="s">
        <v>9</v>
      </c>
      <c r="B16" s="4" t="s">
        <v>16</v>
      </c>
      <c r="C16" s="16">
        <v>145</v>
      </c>
      <c r="D16" s="16">
        <v>2</v>
      </c>
      <c r="E16" s="39">
        <f>IF(C16=0,0,+D16/C16)</f>
        <v>1.3793103448275862E-2</v>
      </c>
      <c r="F16" s="40">
        <f>IF(C16=0,0,+G16/C16)</f>
        <v>5.7931034482758621</v>
      </c>
      <c r="G16" s="67">
        <v>840</v>
      </c>
      <c r="H16" s="67">
        <v>600</v>
      </c>
      <c r="I16" s="41">
        <f>IF(H16=0,0,+(G16-H16)/H16)</f>
        <v>0.4</v>
      </c>
      <c r="J16" s="3"/>
    </row>
    <row r="17" spans="1:10" x14ac:dyDescent="0.2">
      <c r="A17" s="10"/>
      <c r="C17" s="16"/>
      <c r="D17" s="16"/>
      <c r="E17" s="17"/>
      <c r="F17" s="18"/>
      <c r="G17" s="67"/>
      <c r="H17" s="67"/>
      <c r="I17" s="15"/>
      <c r="J17" s="3"/>
    </row>
    <row r="18" spans="1:10" x14ac:dyDescent="0.2">
      <c r="A18" s="10" t="s">
        <v>9</v>
      </c>
      <c r="B18" s="11" t="s">
        <v>18</v>
      </c>
      <c r="C18" s="16">
        <v>1801</v>
      </c>
      <c r="D18" s="16">
        <v>60</v>
      </c>
      <c r="E18" s="39">
        <f t="shared" ref="E18:E27" si="2">IF(C18=0,0,+D18/C18)</f>
        <v>3.3314825097168238E-2</v>
      </c>
      <c r="F18" s="40">
        <f t="shared" ref="F18:F24" si="3">IF(C18=0,0,+G18/C18)</f>
        <v>16.837867851193781</v>
      </c>
      <c r="G18" s="67">
        <v>30325</v>
      </c>
      <c r="H18" s="67">
        <v>25466</v>
      </c>
      <c r="I18" s="41">
        <f t="shared" ref="I18:I27" si="4">IF(H18=0,0,+(G18-H18)/H18)</f>
        <v>0.19080342417340768</v>
      </c>
      <c r="J18" s="3"/>
    </row>
    <row r="19" spans="1:10" x14ac:dyDescent="0.2">
      <c r="A19" s="10" t="s">
        <v>19</v>
      </c>
      <c r="B19" s="11" t="s">
        <v>18</v>
      </c>
      <c r="C19" s="12">
        <v>200</v>
      </c>
      <c r="D19" s="19">
        <v>45</v>
      </c>
      <c r="E19" s="37">
        <f t="shared" si="2"/>
        <v>0.22500000000000001</v>
      </c>
      <c r="F19" s="38">
        <f t="shared" si="3"/>
        <v>3.12</v>
      </c>
      <c r="G19" s="68">
        <v>624</v>
      </c>
      <c r="H19" s="68">
        <v>480</v>
      </c>
      <c r="I19" s="41">
        <f t="shared" si="4"/>
        <v>0.3</v>
      </c>
      <c r="J19" s="3"/>
    </row>
    <row r="20" spans="1:10" x14ac:dyDescent="0.2">
      <c r="A20" s="10" t="s">
        <v>20</v>
      </c>
      <c r="B20" s="11" t="s">
        <v>18</v>
      </c>
      <c r="C20" s="12">
        <v>100</v>
      </c>
      <c r="D20" s="19">
        <v>5</v>
      </c>
      <c r="E20" s="37">
        <f t="shared" si="2"/>
        <v>0.05</v>
      </c>
      <c r="F20" s="38">
        <f t="shared" si="3"/>
        <v>8</v>
      </c>
      <c r="G20" s="68">
        <v>800</v>
      </c>
      <c r="H20" s="68">
        <v>360</v>
      </c>
      <c r="I20" s="41">
        <f t="shared" si="4"/>
        <v>1.2222222222222223</v>
      </c>
      <c r="J20" s="3"/>
    </row>
    <row r="21" spans="1:10" x14ac:dyDescent="0.2">
      <c r="A21" s="10" t="s">
        <v>21</v>
      </c>
      <c r="B21" s="11" t="s">
        <v>18</v>
      </c>
      <c r="C21" s="12">
        <v>100</v>
      </c>
      <c r="D21" s="19">
        <v>1</v>
      </c>
      <c r="E21" s="37">
        <f t="shared" si="2"/>
        <v>0.01</v>
      </c>
      <c r="F21" s="38">
        <f t="shared" si="3"/>
        <v>3</v>
      </c>
      <c r="G21" s="68">
        <v>300</v>
      </c>
      <c r="H21" s="68">
        <v>600</v>
      </c>
      <c r="I21" s="41">
        <f t="shared" si="4"/>
        <v>-0.5</v>
      </c>
      <c r="J21" s="3"/>
    </row>
    <row r="22" spans="1:10" x14ac:dyDescent="0.2">
      <c r="A22" s="10" t="s">
        <v>22</v>
      </c>
      <c r="B22" s="11" t="s">
        <v>18</v>
      </c>
      <c r="C22" s="12">
        <v>200</v>
      </c>
      <c r="D22" s="19">
        <v>4</v>
      </c>
      <c r="E22" s="37">
        <f t="shared" si="2"/>
        <v>0.02</v>
      </c>
      <c r="F22" s="38">
        <f t="shared" si="3"/>
        <v>4.5</v>
      </c>
      <c r="G22" s="68">
        <v>900</v>
      </c>
      <c r="H22" s="68">
        <v>1124</v>
      </c>
      <c r="I22" s="41">
        <f t="shared" si="4"/>
        <v>-0.199288256227758</v>
      </c>
      <c r="J22" s="3"/>
    </row>
    <row r="23" spans="1:10" x14ac:dyDescent="0.2">
      <c r="A23" s="10" t="s">
        <v>24</v>
      </c>
      <c r="B23" s="11" t="s">
        <v>18</v>
      </c>
      <c r="C23" s="12">
        <v>500</v>
      </c>
      <c r="D23" s="19">
        <v>66</v>
      </c>
      <c r="E23" s="37">
        <f t="shared" si="2"/>
        <v>0.13200000000000001</v>
      </c>
      <c r="F23" s="38">
        <f t="shared" si="3"/>
        <v>29.527999999999999</v>
      </c>
      <c r="G23" s="68">
        <v>14764</v>
      </c>
      <c r="H23" s="68">
        <v>11402</v>
      </c>
      <c r="I23" s="41">
        <f t="shared" si="4"/>
        <v>0.29486055078056483</v>
      </c>
      <c r="J23" s="3"/>
    </row>
    <row r="24" spans="1:10" x14ac:dyDescent="0.2">
      <c r="A24" s="10" t="s">
        <v>8</v>
      </c>
      <c r="B24" s="11" t="s">
        <v>18</v>
      </c>
      <c r="C24" s="12">
        <v>28</v>
      </c>
      <c r="D24" s="19">
        <v>14</v>
      </c>
      <c r="E24" s="37">
        <f t="shared" si="2"/>
        <v>0.5</v>
      </c>
      <c r="F24" s="38">
        <f t="shared" si="3"/>
        <v>36.3125</v>
      </c>
      <c r="G24" s="68">
        <v>1016.75</v>
      </c>
      <c r="H24" s="68">
        <v>300</v>
      </c>
      <c r="I24" s="41">
        <f t="shared" si="4"/>
        <v>2.3891666666666667</v>
      </c>
      <c r="J24" s="3"/>
    </row>
    <row r="25" spans="1:10" x14ac:dyDescent="0.2">
      <c r="A25" s="10" t="s">
        <v>25</v>
      </c>
      <c r="B25" s="11" t="s">
        <v>18</v>
      </c>
      <c r="C25" s="12">
        <v>236</v>
      </c>
      <c r="D25" s="19">
        <v>82</v>
      </c>
      <c r="E25" s="37">
        <f t="shared" si="2"/>
        <v>0.34745762711864409</v>
      </c>
      <c r="F25" s="38">
        <v>44.28</v>
      </c>
      <c r="G25" s="68">
        <v>11655</v>
      </c>
      <c r="H25" s="68">
        <v>10497</v>
      </c>
      <c r="I25" s="41">
        <f t="shared" si="4"/>
        <v>0.11031723349528437</v>
      </c>
      <c r="J25" s="3"/>
    </row>
    <row r="26" spans="1:10" x14ac:dyDescent="0.2">
      <c r="A26" s="10" t="s">
        <v>14</v>
      </c>
      <c r="B26" s="11" t="s">
        <v>18</v>
      </c>
      <c r="C26" s="12">
        <v>216</v>
      </c>
      <c r="D26" s="19">
        <v>105</v>
      </c>
      <c r="E26" s="37">
        <f t="shared" si="2"/>
        <v>0.4861111111111111</v>
      </c>
      <c r="F26" s="38">
        <f>IF(C26=0,0,+G26/C26)</f>
        <v>92.919120370370365</v>
      </c>
      <c r="G26" s="68">
        <v>20070.53</v>
      </c>
      <c r="H26" s="68">
        <v>19330.3</v>
      </c>
      <c r="I26" s="41">
        <f t="shared" si="4"/>
        <v>3.8293766780650045E-2</v>
      </c>
      <c r="J26" s="3"/>
    </row>
    <row r="27" spans="1:10" x14ac:dyDescent="0.2">
      <c r="A27" s="10" t="s">
        <v>104</v>
      </c>
      <c r="B27" s="11" t="s">
        <v>18</v>
      </c>
      <c r="C27" s="4">
        <v>15</v>
      </c>
      <c r="D27" s="19">
        <v>1</v>
      </c>
      <c r="E27" s="39">
        <f t="shared" si="2"/>
        <v>6.6666666666666666E-2</v>
      </c>
      <c r="F27" s="40">
        <f>IF(C27=0,0,+G27/C27)</f>
        <v>16</v>
      </c>
      <c r="G27" s="68">
        <v>240</v>
      </c>
      <c r="H27" s="68">
        <v>0</v>
      </c>
      <c r="I27" s="41">
        <f t="shared" si="4"/>
        <v>0</v>
      </c>
      <c r="J27" s="3"/>
    </row>
    <row r="28" spans="1:10" x14ac:dyDescent="0.2">
      <c r="A28" s="10"/>
      <c r="B28" s="11"/>
      <c r="D28" s="19"/>
      <c r="E28" s="17"/>
      <c r="F28" s="18"/>
      <c r="G28" s="68"/>
      <c r="H28" s="68"/>
      <c r="I28" s="15"/>
      <c r="J28" s="3"/>
    </row>
    <row r="29" spans="1:10" x14ac:dyDescent="0.2">
      <c r="A29" s="10" t="s">
        <v>9</v>
      </c>
      <c r="B29" s="4" t="s">
        <v>27</v>
      </c>
      <c r="C29" s="16">
        <v>25</v>
      </c>
      <c r="D29" s="16">
        <v>2</v>
      </c>
      <c r="E29" s="42">
        <f>IF(C29=0,0,+D29/C29)</f>
        <v>0.08</v>
      </c>
      <c r="F29" s="43">
        <f>IF(C29=0,0,+G29/C29)</f>
        <v>38.4</v>
      </c>
      <c r="G29" s="67">
        <v>960</v>
      </c>
      <c r="H29" s="67">
        <v>0</v>
      </c>
      <c r="I29" s="41">
        <f>IF(H29=0,0,+(G29-H29)/H29)</f>
        <v>0</v>
      </c>
      <c r="J29" s="3"/>
    </row>
    <row r="30" spans="1:10" x14ac:dyDescent="0.2">
      <c r="A30" s="10"/>
      <c r="C30" s="16"/>
      <c r="D30" s="16"/>
      <c r="E30" s="17"/>
      <c r="F30" s="18"/>
      <c r="G30" s="67"/>
      <c r="H30" s="67"/>
      <c r="I30" s="15"/>
      <c r="J30" s="3"/>
    </row>
    <row r="31" spans="1:10" x14ac:dyDescent="0.2">
      <c r="A31" s="10" t="s">
        <v>9</v>
      </c>
      <c r="B31" s="11" t="s">
        <v>28</v>
      </c>
      <c r="C31" s="16">
        <v>1800</v>
      </c>
      <c r="D31" s="16">
        <v>55</v>
      </c>
      <c r="E31" s="39">
        <f t="shared" ref="E31:E38" si="5">IF(C31=0,0,+D31/C31)</f>
        <v>3.0555555555555555E-2</v>
      </c>
      <c r="F31" s="40">
        <f t="shared" ref="F31:F36" si="6">IF(C31=0,0,+G31/C31)</f>
        <v>12.158333333333333</v>
      </c>
      <c r="G31" s="67">
        <v>21885</v>
      </c>
      <c r="H31" s="67">
        <v>19685</v>
      </c>
      <c r="I31" s="41">
        <f t="shared" ref="I31:I38" si="7">IF(H31=0,0,+(G31-H31)/H31)</f>
        <v>0.11176022352044704</v>
      </c>
      <c r="J31" s="3"/>
    </row>
    <row r="32" spans="1:10" x14ac:dyDescent="0.2">
      <c r="A32" s="10" t="s">
        <v>19</v>
      </c>
      <c r="B32" s="11" t="s">
        <v>28</v>
      </c>
      <c r="C32" s="12">
        <v>100</v>
      </c>
      <c r="D32" s="19">
        <v>12</v>
      </c>
      <c r="E32" s="37">
        <f t="shared" si="5"/>
        <v>0.12</v>
      </c>
      <c r="F32" s="38">
        <f t="shared" si="6"/>
        <v>23.8186</v>
      </c>
      <c r="G32" s="68">
        <v>2381.86</v>
      </c>
      <c r="H32" s="68">
        <v>1864</v>
      </c>
      <c r="I32" s="41">
        <f t="shared" si="7"/>
        <v>0.27782188841201721</v>
      </c>
      <c r="J32" s="3"/>
    </row>
    <row r="33" spans="1:10" x14ac:dyDescent="0.2">
      <c r="A33" s="10" t="s">
        <v>20</v>
      </c>
      <c r="B33" s="11" t="s">
        <v>28</v>
      </c>
      <c r="C33" s="12">
        <v>220</v>
      </c>
      <c r="D33" s="19">
        <v>43</v>
      </c>
      <c r="E33" s="37">
        <f t="shared" si="5"/>
        <v>0.19545454545454546</v>
      </c>
      <c r="F33" s="38">
        <f t="shared" si="6"/>
        <v>49.204545454545453</v>
      </c>
      <c r="G33" s="68">
        <v>10825</v>
      </c>
      <c r="H33" s="68">
        <v>14362</v>
      </c>
      <c r="I33" s="41">
        <f t="shared" si="7"/>
        <v>-0.24627489207631248</v>
      </c>
      <c r="J33" s="3"/>
    </row>
    <row r="34" spans="1:10" x14ac:dyDescent="0.2">
      <c r="A34" s="10" t="s">
        <v>23</v>
      </c>
      <c r="B34" s="11" t="s">
        <v>28</v>
      </c>
      <c r="C34" s="12">
        <v>100</v>
      </c>
      <c r="D34" s="19">
        <v>1</v>
      </c>
      <c r="E34" s="37">
        <f t="shared" si="5"/>
        <v>0.01</v>
      </c>
      <c r="F34" s="38">
        <f t="shared" si="6"/>
        <v>1.2</v>
      </c>
      <c r="G34" s="68">
        <v>120</v>
      </c>
      <c r="H34" s="68">
        <v>480</v>
      </c>
      <c r="I34" s="41">
        <f t="shared" si="7"/>
        <v>-0.75</v>
      </c>
      <c r="J34" s="3"/>
    </row>
    <row r="35" spans="1:10" x14ac:dyDescent="0.2">
      <c r="A35" s="10" t="s">
        <v>24</v>
      </c>
      <c r="B35" s="11" t="s">
        <v>28</v>
      </c>
      <c r="C35" s="12">
        <v>200</v>
      </c>
      <c r="D35" s="19">
        <v>23</v>
      </c>
      <c r="E35" s="37">
        <f t="shared" si="5"/>
        <v>0.115</v>
      </c>
      <c r="F35" s="38">
        <f t="shared" si="6"/>
        <v>41.524999999999999</v>
      </c>
      <c r="G35" s="68">
        <v>8305</v>
      </c>
      <c r="H35" s="68">
        <v>6895</v>
      </c>
      <c r="I35" s="41">
        <f t="shared" si="7"/>
        <v>0.20449601160261058</v>
      </c>
      <c r="J35" s="3"/>
    </row>
    <row r="36" spans="1:10" x14ac:dyDescent="0.2">
      <c r="A36" s="10" t="s">
        <v>29</v>
      </c>
      <c r="B36" s="11" t="s">
        <v>28</v>
      </c>
      <c r="C36" s="12">
        <v>10</v>
      </c>
      <c r="D36" s="19">
        <v>2</v>
      </c>
      <c r="E36" s="37">
        <f t="shared" si="5"/>
        <v>0.2</v>
      </c>
      <c r="F36" s="38">
        <f t="shared" si="6"/>
        <v>3</v>
      </c>
      <c r="G36" s="68">
        <v>30</v>
      </c>
      <c r="H36" s="68">
        <v>0</v>
      </c>
      <c r="I36" s="41">
        <f>IF(H36=0,0,+(G36-H36)/H36)</f>
        <v>0</v>
      </c>
      <c r="J36" s="3"/>
    </row>
    <row r="37" spans="1:10" x14ac:dyDescent="0.2">
      <c r="A37" s="10" t="s">
        <v>25</v>
      </c>
      <c r="B37" s="11" t="s">
        <v>28</v>
      </c>
      <c r="C37" s="12">
        <v>31</v>
      </c>
      <c r="D37" s="19">
        <v>6</v>
      </c>
      <c r="E37" s="37">
        <f t="shared" si="5"/>
        <v>0.19354838709677419</v>
      </c>
      <c r="F37" s="38">
        <v>72.91</v>
      </c>
      <c r="G37" s="68">
        <v>1333</v>
      </c>
      <c r="H37" s="68">
        <v>2260.29</v>
      </c>
      <c r="I37" s="41">
        <f t="shared" si="7"/>
        <v>-0.41025266669321192</v>
      </c>
      <c r="J37" s="3"/>
    </row>
    <row r="38" spans="1:10" x14ac:dyDescent="0.2">
      <c r="A38" s="10" t="s">
        <v>14</v>
      </c>
      <c r="B38" s="11" t="s">
        <v>28</v>
      </c>
      <c r="C38" s="12">
        <v>69</v>
      </c>
      <c r="D38" s="19">
        <v>50</v>
      </c>
      <c r="E38" s="37">
        <f t="shared" si="5"/>
        <v>0.72463768115942029</v>
      </c>
      <c r="F38" s="38">
        <f>IF(C38=0,0,+G38/C38)</f>
        <v>166.56521739130434</v>
      </c>
      <c r="G38" s="68">
        <v>11493</v>
      </c>
      <c r="H38" s="68">
        <v>11047</v>
      </c>
      <c r="I38" s="41">
        <f t="shared" si="7"/>
        <v>4.0372951932651398E-2</v>
      </c>
      <c r="J38" s="3"/>
    </row>
    <row r="39" spans="1:10" x14ac:dyDescent="0.2">
      <c r="A39" s="10" t="s">
        <v>104</v>
      </c>
      <c r="B39" s="11" t="s">
        <v>28</v>
      </c>
      <c r="C39" s="12">
        <v>14</v>
      </c>
      <c r="D39" s="19">
        <v>2</v>
      </c>
      <c r="E39" s="37">
        <f t="shared" ref="E39" si="8">IF(C39=0,0,+D39/C39)</f>
        <v>0.14285714285714285</v>
      </c>
      <c r="F39" s="38">
        <f>IF(C39=0,0,+G39/C39)</f>
        <v>124.28571428571429</v>
      </c>
      <c r="G39" s="68">
        <v>1740</v>
      </c>
      <c r="H39" s="68">
        <v>1464</v>
      </c>
      <c r="I39" s="41">
        <f t="shared" ref="I39" si="9">IF(H39=0,0,+(G39-H39)/H39)</f>
        <v>0.18852459016393441</v>
      </c>
      <c r="J39" s="3"/>
    </row>
    <row r="40" spans="1:10" x14ac:dyDescent="0.2">
      <c r="A40" s="10"/>
      <c r="B40" s="11"/>
      <c r="D40" s="19"/>
      <c r="E40" s="17"/>
      <c r="F40" s="18"/>
      <c r="G40" s="68"/>
      <c r="H40" s="68"/>
      <c r="I40" s="15"/>
      <c r="J40" s="3"/>
    </row>
    <row r="41" spans="1:10" x14ac:dyDescent="0.2">
      <c r="A41" s="10" t="s">
        <v>9</v>
      </c>
      <c r="B41" s="4" t="s">
        <v>30</v>
      </c>
      <c r="C41" s="16">
        <v>602</v>
      </c>
      <c r="D41" s="16">
        <v>14</v>
      </c>
      <c r="E41" s="39">
        <f>IF(C41=0,0,+D41/C41)</f>
        <v>2.3255813953488372E-2</v>
      </c>
      <c r="F41" s="40">
        <f>IF(C41=0,0,+G41/C41)</f>
        <v>18.357142857142858</v>
      </c>
      <c r="G41" s="67">
        <v>11051</v>
      </c>
      <c r="H41" s="67">
        <v>14024</v>
      </c>
      <c r="I41" s="41">
        <f>IF(H41=0,0,+(G41-H41)/H41)</f>
        <v>-0.2119937250427838</v>
      </c>
      <c r="J41" s="3"/>
    </row>
    <row r="42" spans="1:10" x14ac:dyDescent="0.2">
      <c r="A42" s="10" t="s">
        <v>31</v>
      </c>
      <c r="B42" s="21" t="s">
        <v>32</v>
      </c>
      <c r="C42" s="12">
        <v>100</v>
      </c>
      <c r="D42" s="19">
        <v>1</v>
      </c>
      <c r="E42" s="37">
        <f>IF(C42=0,0,+D42/C42)</f>
        <v>0.01</v>
      </c>
      <c r="F42" s="38">
        <f>IF(C42=0,0,+G42/C42)</f>
        <v>27</v>
      </c>
      <c r="G42" s="68">
        <v>2700</v>
      </c>
      <c r="H42" s="68">
        <v>730</v>
      </c>
      <c r="I42" s="41">
        <f>IF(H42=0,0,+(G42-H42)/H42)</f>
        <v>2.6986301369863015</v>
      </c>
      <c r="J42" s="3"/>
    </row>
    <row r="43" spans="1:10" x14ac:dyDescent="0.2">
      <c r="A43" s="10" t="s">
        <v>104</v>
      </c>
      <c r="B43" s="21" t="s">
        <v>32</v>
      </c>
      <c r="C43" s="12">
        <v>50</v>
      </c>
      <c r="D43" s="19">
        <v>1</v>
      </c>
      <c r="E43" s="37">
        <f>IF(C43=0,0,+D43/C43)</f>
        <v>0.02</v>
      </c>
      <c r="F43" s="38">
        <f>IF(C43=0,0,+G43/C43)</f>
        <v>11.52</v>
      </c>
      <c r="G43" s="68">
        <v>576</v>
      </c>
      <c r="H43" s="68">
        <v>0</v>
      </c>
      <c r="I43" s="41">
        <f>IF(H43=0,0,+(G43-H43)/H43)</f>
        <v>0</v>
      </c>
      <c r="J43" s="3"/>
    </row>
    <row r="44" spans="1:10" x14ac:dyDescent="0.2">
      <c r="A44" s="10"/>
      <c r="B44" s="21"/>
      <c r="C44" s="12"/>
      <c r="D44" s="19"/>
      <c r="E44" s="13"/>
      <c r="F44" s="14"/>
      <c r="G44" s="69"/>
      <c r="H44" s="69"/>
      <c r="I44" s="15"/>
      <c r="J44" s="3"/>
    </row>
    <row r="45" spans="1:10" x14ac:dyDescent="0.2">
      <c r="A45" s="10" t="s">
        <v>9</v>
      </c>
      <c r="B45" s="4" t="s">
        <v>33</v>
      </c>
      <c r="C45" s="16">
        <v>158</v>
      </c>
      <c r="D45" s="16">
        <v>11</v>
      </c>
      <c r="E45" s="39">
        <f>IF(C45=0,0,+D45/C45)</f>
        <v>6.9620253164556958E-2</v>
      </c>
      <c r="F45" s="40">
        <f>IF(C45=0,0,+G45/C45)</f>
        <v>10.550632911392405</v>
      </c>
      <c r="G45" s="67">
        <v>1667</v>
      </c>
      <c r="H45" s="67">
        <v>792</v>
      </c>
      <c r="I45" s="41">
        <f>IF(H45=0,0,+(G45-H45)/H45)</f>
        <v>1.1047979797979799</v>
      </c>
      <c r="J45" s="3"/>
    </row>
    <row r="46" spans="1:10" x14ac:dyDescent="0.2">
      <c r="A46" s="10"/>
      <c r="C46" s="16"/>
      <c r="D46" s="16"/>
      <c r="E46" s="17"/>
      <c r="F46" s="18"/>
      <c r="G46" s="67"/>
      <c r="H46" s="67"/>
      <c r="I46" s="15"/>
      <c r="J46" s="3"/>
    </row>
    <row r="47" spans="1:10" x14ac:dyDescent="0.2">
      <c r="A47" s="10" t="s">
        <v>9</v>
      </c>
      <c r="B47" s="4" t="s">
        <v>34</v>
      </c>
      <c r="C47" s="16">
        <v>180</v>
      </c>
      <c r="D47" s="16">
        <v>9</v>
      </c>
      <c r="E47" s="39">
        <f>IF(C47=0,0,+D47/C47)</f>
        <v>0.05</v>
      </c>
      <c r="F47" s="40">
        <f>IF(C47=0,0,+G47/C47)</f>
        <v>16.800277777777779</v>
      </c>
      <c r="G47" s="67">
        <v>3024.05</v>
      </c>
      <c r="H47" s="67">
        <v>2767.4</v>
      </c>
      <c r="I47" s="41">
        <f>IF(H47=0,0,+(G47-H47)/H47)</f>
        <v>9.2740478427404807E-2</v>
      </c>
      <c r="J47" s="3"/>
    </row>
    <row r="48" spans="1:10" x14ac:dyDescent="0.2">
      <c r="A48" s="10"/>
      <c r="C48" s="16"/>
      <c r="D48" s="16"/>
      <c r="E48" s="17"/>
      <c r="F48" s="18"/>
      <c r="G48" s="67"/>
      <c r="H48" s="67"/>
      <c r="I48" s="15"/>
      <c r="J48" s="3"/>
    </row>
    <row r="49" spans="1:10" x14ac:dyDescent="0.2">
      <c r="A49" s="10" t="s">
        <v>9</v>
      </c>
      <c r="B49" s="4" t="s">
        <v>35</v>
      </c>
      <c r="C49" s="16">
        <v>1</v>
      </c>
      <c r="D49" s="16">
        <v>1</v>
      </c>
      <c r="E49" s="42">
        <f>IF(C49=0,0,+D49/C49)</f>
        <v>1</v>
      </c>
      <c r="F49" s="43">
        <f>IF(C49=0,0,+G49/C49)</f>
        <v>1200</v>
      </c>
      <c r="G49" s="67">
        <v>1200</v>
      </c>
      <c r="H49" s="67">
        <v>1200</v>
      </c>
      <c r="I49" s="41">
        <f>IF(H49=0,0,+(G49-H49)/H49)</f>
        <v>0</v>
      </c>
      <c r="J49" s="3"/>
    </row>
    <row r="50" spans="1:10" x14ac:dyDescent="0.2">
      <c r="A50" s="10"/>
      <c r="C50" s="16"/>
      <c r="D50" s="16"/>
      <c r="E50" s="17"/>
      <c r="F50" s="18"/>
      <c r="G50" s="67"/>
      <c r="H50" s="67"/>
      <c r="I50" s="15"/>
      <c r="J50" s="3"/>
    </row>
    <row r="51" spans="1:10" x14ac:dyDescent="0.2">
      <c r="A51" s="10" t="s">
        <v>9</v>
      </c>
      <c r="B51" s="4" t="s">
        <v>36</v>
      </c>
      <c r="C51" s="16">
        <v>55</v>
      </c>
      <c r="D51" s="16">
        <v>2</v>
      </c>
      <c r="E51" s="39">
        <f>IF(C51=0,0,+D51/C51)</f>
        <v>3.6363636363636362E-2</v>
      </c>
      <c r="F51" s="40">
        <f>IF(C51=0,0,+G51/C51)</f>
        <v>30.545454545454547</v>
      </c>
      <c r="G51" s="67">
        <v>1680</v>
      </c>
      <c r="H51" s="67">
        <v>1920</v>
      </c>
      <c r="I51" s="41">
        <f>IF(H51=0,0,+(G51-H51)/H51)</f>
        <v>-0.125</v>
      </c>
      <c r="J51" s="3"/>
    </row>
    <row r="52" spans="1:10" x14ac:dyDescent="0.2">
      <c r="A52" s="10"/>
      <c r="C52" s="16"/>
      <c r="D52" s="16"/>
      <c r="E52" s="17"/>
      <c r="F52" s="18"/>
      <c r="G52" s="67"/>
      <c r="H52" s="67"/>
      <c r="I52" s="15"/>
      <c r="J52" s="3"/>
    </row>
    <row r="53" spans="1:10" x14ac:dyDescent="0.2">
      <c r="A53" s="10" t="s">
        <v>9</v>
      </c>
      <c r="B53" s="4" t="s">
        <v>37</v>
      </c>
      <c r="C53" s="16">
        <v>195</v>
      </c>
      <c r="D53" s="16">
        <v>112</v>
      </c>
      <c r="E53" s="39">
        <f>IF(C53=0,0,+D53/C53)</f>
        <v>0.57435897435897432</v>
      </c>
      <c r="F53" s="40">
        <f>IF(C53=0,0,+G53/C53)</f>
        <v>152.66153846153847</v>
      </c>
      <c r="G53" s="67">
        <v>29769</v>
      </c>
      <c r="H53" s="67">
        <v>42083</v>
      </c>
      <c r="I53" s="41">
        <f>IF(H53=0,0,+(G53-H53)/H53)</f>
        <v>-0.29261221871064325</v>
      </c>
      <c r="J53" s="3"/>
    </row>
    <row r="54" spans="1:10" x14ac:dyDescent="0.2">
      <c r="A54" s="10"/>
      <c r="C54" s="16"/>
      <c r="D54" s="16"/>
      <c r="E54" s="17"/>
      <c r="F54" s="18"/>
      <c r="G54" s="67"/>
      <c r="H54" s="67"/>
      <c r="I54" s="15"/>
      <c r="J54" s="3"/>
    </row>
    <row r="55" spans="1:10" x14ac:dyDescent="0.2">
      <c r="A55" s="10" t="s">
        <v>38</v>
      </c>
      <c r="B55" s="21" t="s">
        <v>39</v>
      </c>
      <c r="C55" s="4">
        <v>30</v>
      </c>
      <c r="D55" s="4">
        <v>1</v>
      </c>
      <c r="E55" s="37">
        <f>IF(C55=0,0,+D55/C55)</f>
        <v>3.3333333333333333E-2</v>
      </c>
      <c r="F55" s="38">
        <f>IF(C55=0,0,+G55/C55)</f>
        <v>0</v>
      </c>
      <c r="G55" s="67">
        <v>0</v>
      </c>
      <c r="H55" s="67">
        <v>300</v>
      </c>
      <c r="I55" s="41">
        <f t="shared" ref="I55:I64" si="10">IF(H55=0,0,+(G55-H55)/H55)</f>
        <v>-1</v>
      </c>
      <c r="J55" s="3"/>
    </row>
    <row r="56" spans="1:10" x14ac:dyDescent="0.2">
      <c r="A56" s="10" t="s">
        <v>9</v>
      </c>
      <c r="B56" s="21" t="s">
        <v>39</v>
      </c>
      <c r="C56" s="16">
        <v>265</v>
      </c>
      <c r="D56" s="16">
        <v>44</v>
      </c>
      <c r="E56" s="39">
        <f>IF(C56=0,0,+D56/C56)</f>
        <v>0.16603773584905659</v>
      </c>
      <c r="F56" s="40">
        <f>IF(C56=0,0,+G56/C56)</f>
        <v>70.969811320754715</v>
      </c>
      <c r="G56" s="67">
        <v>18807</v>
      </c>
      <c r="H56" s="67">
        <v>19638</v>
      </c>
      <c r="I56" s="41">
        <f t="shared" si="10"/>
        <v>-4.2315918117934614E-2</v>
      </c>
      <c r="J56" s="3"/>
    </row>
    <row r="57" spans="1:10" x14ac:dyDescent="0.2">
      <c r="A57" s="10" t="s">
        <v>19</v>
      </c>
      <c r="B57" s="21" t="s">
        <v>39</v>
      </c>
      <c r="C57" s="12">
        <v>50</v>
      </c>
      <c r="D57" s="19">
        <v>1</v>
      </c>
      <c r="E57" s="37">
        <f>IF(C57=0,0,+D57/C57)</f>
        <v>0.02</v>
      </c>
      <c r="F57" s="38">
        <f>IF(C57=0,0,+G57/C57)</f>
        <v>9.6</v>
      </c>
      <c r="G57" s="68">
        <v>480</v>
      </c>
      <c r="H57" s="68">
        <v>360</v>
      </c>
      <c r="I57" s="41">
        <f t="shared" si="10"/>
        <v>0.33333333333333331</v>
      </c>
      <c r="J57" s="3"/>
    </row>
    <row r="58" spans="1:10" x14ac:dyDescent="0.2">
      <c r="A58" s="10" t="s">
        <v>20</v>
      </c>
      <c r="B58" s="21" t="s">
        <v>39</v>
      </c>
      <c r="C58" s="12">
        <v>270</v>
      </c>
      <c r="D58" s="19">
        <v>15</v>
      </c>
      <c r="E58" s="37">
        <f t="shared" ref="E58:E60" si="11">IF(C58=0,0,+D58/C58)</f>
        <v>5.5555555555555552E-2</v>
      </c>
      <c r="F58" s="38">
        <f t="shared" ref="F58:F60" si="12">IF(C58=0,0,+G58/C58)</f>
        <v>11.533333333333333</v>
      </c>
      <c r="G58" s="68">
        <v>3114</v>
      </c>
      <c r="H58" s="68">
        <v>1716</v>
      </c>
      <c r="I58" s="41">
        <f t="shared" si="10"/>
        <v>0.81468531468531469</v>
      </c>
      <c r="J58" s="3"/>
    </row>
    <row r="59" spans="1:10" x14ac:dyDescent="0.2">
      <c r="A59" s="10" t="s">
        <v>21</v>
      </c>
      <c r="B59" s="21" t="s">
        <v>39</v>
      </c>
      <c r="C59" s="12">
        <v>50</v>
      </c>
      <c r="D59" s="19">
        <v>2</v>
      </c>
      <c r="E59" s="37">
        <f t="shared" si="11"/>
        <v>0.04</v>
      </c>
      <c r="F59" s="38">
        <f t="shared" si="12"/>
        <v>6</v>
      </c>
      <c r="G59" s="69">
        <v>300</v>
      </c>
      <c r="H59" s="69">
        <v>29</v>
      </c>
      <c r="I59" s="41">
        <f t="shared" si="10"/>
        <v>9.3448275862068968</v>
      </c>
      <c r="J59" s="3"/>
    </row>
    <row r="60" spans="1:10" x14ac:dyDescent="0.2">
      <c r="A60" s="10" t="s">
        <v>24</v>
      </c>
      <c r="B60" s="21" t="s">
        <v>39</v>
      </c>
      <c r="C60" s="12">
        <v>100</v>
      </c>
      <c r="D60" s="19">
        <v>3</v>
      </c>
      <c r="E60" s="37">
        <f t="shared" si="11"/>
        <v>0.03</v>
      </c>
      <c r="F60" s="38">
        <f t="shared" si="12"/>
        <v>1.96</v>
      </c>
      <c r="G60" s="68">
        <v>196</v>
      </c>
      <c r="H60" s="68">
        <v>2158</v>
      </c>
      <c r="I60" s="41">
        <f t="shared" si="10"/>
        <v>-0.9091751621872104</v>
      </c>
      <c r="J60" s="3"/>
    </row>
    <row r="61" spans="1:10" x14ac:dyDescent="0.2">
      <c r="A61" s="10" t="s">
        <v>8</v>
      </c>
      <c r="B61" s="21" t="s">
        <v>39</v>
      </c>
      <c r="C61" s="12">
        <v>10</v>
      </c>
      <c r="D61" s="12">
        <v>4</v>
      </c>
      <c r="E61" s="37">
        <f>IF(C61=0,0,+D61/C61)</f>
        <v>0.4</v>
      </c>
      <c r="F61" s="38">
        <f>IF(C61=0,0,+G61/C61)</f>
        <v>40.6</v>
      </c>
      <c r="G61" s="69">
        <v>406</v>
      </c>
      <c r="H61" s="69">
        <v>370</v>
      </c>
      <c r="I61" s="41">
        <f t="shared" si="10"/>
        <v>9.7297297297297303E-2</v>
      </c>
      <c r="J61" s="3"/>
    </row>
    <row r="62" spans="1:10" x14ac:dyDescent="0.2">
      <c r="A62" s="10" t="s">
        <v>29</v>
      </c>
      <c r="B62" s="21" t="s">
        <v>39</v>
      </c>
      <c r="C62" s="12">
        <v>5</v>
      </c>
      <c r="D62" s="19">
        <v>4</v>
      </c>
      <c r="E62" s="37">
        <f>IF(C62=0,0,+D62/C62)</f>
        <v>0.8</v>
      </c>
      <c r="F62" s="38">
        <f>IF(C62=0,0,+G62/C62)</f>
        <v>240.8</v>
      </c>
      <c r="G62" s="68">
        <v>1204</v>
      </c>
      <c r="H62" s="68">
        <v>960</v>
      </c>
      <c r="I62" s="41">
        <f t="shared" si="10"/>
        <v>0.25416666666666665</v>
      </c>
      <c r="J62" s="3"/>
    </row>
    <row r="63" spans="1:10" x14ac:dyDescent="0.2">
      <c r="A63" s="10" t="s">
        <v>25</v>
      </c>
      <c r="B63" s="21" t="s">
        <v>39</v>
      </c>
      <c r="C63" s="12">
        <v>256</v>
      </c>
      <c r="D63" s="19">
        <v>29</v>
      </c>
      <c r="E63" s="37">
        <f>IF(C63=0,0,+D63/C63)</f>
        <v>0.11328125</v>
      </c>
      <c r="F63" s="38">
        <v>15.82</v>
      </c>
      <c r="G63" s="68">
        <v>4654</v>
      </c>
      <c r="H63" s="68">
        <v>4049</v>
      </c>
      <c r="I63" s="41">
        <f t="shared" si="10"/>
        <v>0.14941960978019264</v>
      </c>
      <c r="J63" s="3"/>
    </row>
    <row r="64" spans="1:10" x14ac:dyDescent="0.2">
      <c r="A64" s="10" t="s">
        <v>14</v>
      </c>
      <c r="B64" s="12" t="s">
        <v>39</v>
      </c>
      <c r="C64" s="12">
        <v>229</v>
      </c>
      <c r="D64" s="19">
        <v>24</v>
      </c>
      <c r="E64" s="37">
        <f>IF(C64=0,0,+D64/C64)</f>
        <v>0.10480349344978165</v>
      </c>
      <c r="F64" s="38">
        <f>IF(C64=0,0,+G64/C64)</f>
        <v>16.637554585152838</v>
      </c>
      <c r="G64" s="68">
        <v>3810</v>
      </c>
      <c r="H64" s="68">
        <v>4263</v>
      </c>
      <c r="I64" s="41">
        <f t="shared" si="10"/>
        <v>-0.10626319493314568</v>
      </c>
      <c r="J64" s="3"/>
    </row>
    <row r="65" spans="1:10" x14ac:dyDescent="0.2">
      <c r="A65" s="10" t="s">
        <v>104</v>
      </c>
      <c r="B65" s="12" t="s">
        <v>39</v>
      </c>
      <c r="C65" s="12">
        <v>11</v>
      </c>
      <c r="D65" s="19">
        <v>1</v>
      </c>
      <c r="E65" s="37">
        <f>IF(C65=0,0,+D65/C65)</f>
        <v>9.0909090909090912E-2</v>
      </c>
      <c r="F65" s="38">
        <f>IF(C65=0,0,+G65/C65)</f>
        <v>2.1818181818181817</v>
      </c>
      <c r="G65" s="68">
        <v>24</v>
      </c>
      <c r="H65" s="68">
        <v>96</v>
      </c>
      <c r="I65" s="41">
        <f t="shared" ref="I65" si="13">IF(H65=0,0,+(G65-H65)/H65)</f>
        <v>-0.75</v>
      </c>
      <c r="J65" s="3"/>
    </row>
    <row r="66" spans="1:10" x14ac:dyDescent="0.2">
      <c r="A66" s="10"/>
      <c r="B66" s="12"/>
      <c r="C66" s="12"/>
      <c r="D66" s="19"/>
      <c r="E66" s="13"/>
      <c r="F66" s="14"/>
      <c r="G66" s="68"/>
      <c r="H66" s="68"/>
      <c r="I66" s="15"/>
      <c r="J66" s="3"/>
    </row>
    <row r="67" spans="1:10" x14ac:dyDescent="0.2">
      <c r="A67" s="10" t="s">
        <v>9</v>
      </c>
      <c r="B67" s="4" t="s">
        <v>40</v>
      </c>
      <c r="C67" s="16">
        <v>620</v>
      </c>
      <c r="D67" s="16">
        <v>319</v>
      </c>
      <c r="E67" s="42">
        <f>IF(C67=0,0,+D67/C67)</f>
        <v>0.51451612903225807</v>
      </c>
      <c r="F67" s="43">
        <f>IF(C67=0,0,+G67/C67)</f>
        <v>196.05483870967743</v>
      </c>
      <c r="G67" s="67">
        <v>121554</v>
      </c>
      <c r="H67" s="67">
        <v>105646.55</v>
      </c>
      <c r="I67" s="41">
        <f>IF(H67=0,0,+(G67-H67)/H67)</f>
        <v>0.15057235659848803</v>
      </c>
      <c r="J67" s="3"/>
    </row>
    <row r="68" spans="1:10" x14ac:dyDescent="0.2">
      <c r="A68" s="10"/>
      <c r="C68" s="16"/>
      <c r="D68" s="16"/>
      <c r="E68" s="17"/>
      <c r="F68" s="18"/>
      <c r="G68" s="67"/>
      <c r="H68" s="67"/>
      <c r="I68" s="15"/>
      <c r="J68" s="3"/>
    </row>
    <row r="69" spans="1:10" x14ac:dyDescent="0.2">
      <c r="A69" s="10" t="s">
        <v>9</v>
      </c>
      <c r="B69" s="4" t="s">
        <v>41</v>
      </c>
      <c r="C69" s="16">
        <v>11</v>
      </c>
      <c r="D69" s="16">
        <v>0</v>
      </c>
      <c r="E69" s="39">
        <f>IF(C69=0,0,+D69/C69)</f>
        <v>0</v>
      </c>
      <c r="F69" s="43">
        <f t="shared" ref="F69:F82" si="14">IF(C69=0,0,+G69/C69)</f>
        <v>0</v>
      </c>
      <c r="G69" s="67">
        <v>0</v>
      </c>
      <c r="H69" s="67">
        <v>360</v>
      </c>
      <c r="I69" s="41">
        <f>IF(H69=0,0,+(G69-H69)/H69)</f>
        <v>-1</v>
      </c>
      <c r="J69" s="3"/>
    </row>
    <row r="70" spans="1:10" x14ac:dyDescent="0.2">
      <c r="A70" s="10"/>
      <c r="C70" s="16"/>
      <c r="D70" s="16"/>
      <c r="E70" s="17"/>
      <c r="F70" s="18"/>
      <c r="G70" s="67"/>
      <c r="H70" s="67"/>
      <c r="I70" s="15"/>
      <c r="J70" s="3"/>
    </row>
    <row r="71" spans="1:10" x14ac:dyDescent="0.2">
      <c r="A71" s="10" t="s">
        <v>9</v>
      </c>
      <c r="B71" s="4" t="s">
        <v>42</v>
      </c>
      <c r="C71" s="16">
        <v>500</v>
      </c>
      <c r="D71" s="16">
        <v>310</v>
      </c>
      <c r="E71" s="39">
        <f>IF(C71=0,0,+D71/C71)</f>
        <v>0.62</v>
      </c>
      <c r="F71" s="43">
        <f t="shared" si="14"/>
        <v>146.61799999999999</v>
      </c>
      <c r="G71" s="67">
        <v>73309</v>
      </c>
      <c r="H71" s="67">
        <v>66139</v>
      </c>
      <c r="I71" s="41">
        <f>IF(H71=0,0,+(G71-H71)/H71)</f>
        <v>0.10840804971348221</v>
      </c>
      <c r="J71" s="3"/>
    </row>
    <row r="72" spans="1:10" x14ac:dyDescent="0.2">
      <c r="A72" s="10"/>
      <c r="C72" s="16"/>
      <c r="D72" s="16"/>
      <c r="E72" s="17"/>
      <c r="F72" s="18"/>
      <c r="G72" s="67"/>
      <c r="H72" s="67"/>
      <c r="I72" s="15"/>
      <c r="J72" s="3"/>
    </row>
    <row r="73" spans="1:10" x14ac:dyDescent="0.2">
      <c r="A73" s="10" t="s">
        <v>9</v>
      </c>
      <c r="B73" s="4" t="s">
        <v>43</v>
      </c>
      <c r="C73" s="16">
        <v>500</v>
      </c>
      <c r="D73" s="16">
        <v>156</v>
      </c>
      <c r="E73" s="39">
        <f>IF(C73=0,0,+D73/C73)</f>
        <v>0.312</v>
      </c>
      <c r="F73" s="43">
        <f t="shared" si="14"/>
        <v>34.753999999999998</v>
      </c>
      <c r="G73" s="67">
        <v>17377</v>
      </c>
      <c r="H73" s="67">
        <v>16734.599999999999</v>
      </c>
      <c r="I73" s="41">
        <f>IF(H73=0,0,+(G73-H73)/H73)</f>
        <v>3.8387532417864877E-2</v>
      </c>
      <c r="J73" s="3"/>
    </row>
    <row r="74" spans="1:10" x14ac:dyDescent="0.2">
      <c r="A74" s="10"/>
      <c r="C74" s="16"/>
      <c r="D74" s="16"/>
      <c r="E74" s="17"/>
      <c r="F74" s="18"/>
      <c r="G74" s="67"/>
      <c r="H74" s="67"/>
      <c r="I74" s="15"/>
      <c r="J74" s="3"/>
    </row>
    <row r="75" spans="1:10" x14ac:dyDescent="0.2">
      <c r="A75" s="10" t="s">
        <v>9</v>
      </c>
      <c r="B75" s="4" t="s">
        <v>44</v>
      </c>
      <c r="C75" s="16">
        <v>300</v>
      </c>
      <c r="D75" s="16">
        <v>5</v>
      </c>
      <c r="E75" s="39">
        <f>IF(C75=0,0,+D75/C75)</f>
        <v>1.6666666666666666E-2</v>
      </c>
      <c r="F75" s="43">
        <f t="shared" si="14"/>
        <v>4.253333333333333</v>
      </c>
      <c r="G75" s="67">
        <v>1276</v>
      </c>
      <c r="H75" s="67">
        <v>1008</v>
      </c>
      <c r="I75" s="41">
        <f>IF(H75=0,0,+(G75-H75)/H75)</f>
        <v>0.26587301587301587</v>
      </c>
      <c r="J75" s="3"/>
    </row>
    <row r="76" spans="1:10" x14ac:dyDescent="0.2">
      <c r="A76" s="10"/>
      <c r="C76" s="16"/>
      <c r="D76" s="16"/>
      <c r="E76" s="17"/>
      <c r="F76" s="18"/>
      <c r="G76" s="67"/>
      <c r="H76" s="67"/>
      <c r="I76" s="15"/>
      <c r="J76" s="3"/>
    </row>
    <row r="77" spans="1:10" ht="12" customHeight="1" x14ac:dyDescent="0.2">
      <c r="A77" s="10" t="s">
        <v>9</v>
      </c>
      <c r="B77" s="4" t="s">
        <v>45</v>
      </c>
      <c r="C77" s="16">
        <v>100</v>
      </c>
      <c r="D77" s="16">
        <v>7</v>
      </c>
      <c r="E77" s="39">
        <f>IF(C77=0,0,+D77/C77)</f>
        <v>7.0000000000000007E-2</v>
      </c>
      <c r="F77" s="43">
        <f t="shared" si="14"/>
        <v>34.200000000000003</v>
      </c>
      <c r="G77" s="67">
        <v>3420</v>
      </c>
      <c r="H77" s="67">
        <v>115</v>
      </c>
      <c r="I77" s="41">
        <f>IF(H77=0,0,+(G77-H77)/H77)</f>
        <v>28.739130434782609</v>
      </c>
      <c r="J77" s="3"/>
    </row>
    <row r="78" spans="1:10" x14ac:dyDescent="0.2">
      <c r="A78" s="10"/>
      <c r="C78" s="16"/>
      <c r="D78" s="16"/>
      <c r="E78" s="17"/>
      <c r="F78" s="18"/>
      <c r="G78" s="67"/>
      <c r="H78" s="67"/>
      <c r="I78" s="15"/>
      <c r="J78" s="3"/>
    </row>
    <row r="79" spans="1:10" x14ac:dyDescent="0.2">
      <c r="A79" s="10" t="s">
        <v>9</v>
      </c>
      <c r="B79" s="4" t="s">
        <v>46</v>
      </c>
      <c r="C79" s="16">
        <v>88</v>
      </c>
      <c r="D79" s="16">
        <v>3</v>
      </c>
      <c r="E79" s="39">
        <f>IF(C79=0,0,+D79/C79)</f>
        <v>3.4090909090909088E-2</v>
      </c>
      <c r="F79" s="43">
        <f t="shared" si="14"/>
        <v>37.772727272727273</v>
      </c>
      <c r="G79" s="67">
        <v>3324</v>
      </c>
      <c r="H79" s="67">
        <v>2940</v>
      </c>
      <c r="I79" s="41">
        <f>IF(H79=0,0,+(G79-H79)/H79)</f>
        <v>0.1306122448979592</v>
      </c>
      <c r="J79" s="3"/>
    </row>
    <row r="80" spans="1:10" x14ac:dyDescent="0.2">
      <c r="A80" s="10" t="s">
        <v>24</v>
      </c>
      <c r="B80" s="4" t="s">
        <v>46</v>
      </c>
      <c r="C80" s="12">
        <v>100</v>
      </c>
      <c r="D80" s="19">
        <v>0</v>
      </c>
      <c r="E80" s="37">
        <f>IF(C80=0,0,+D80/C80)</f>
        <v>0</v>
      </c>
      <c r="F80" s="43">
        <f t="shared" si="14"/>
        <v>0</v>
      </c>
      <c r="G80" s="68">
        <v>0</v>
      </c>
      <c r="H80" s="68">
        <v>1200</v>
      </c>
      <c r="I80" s="41">
        <f>IF(H80=0,0,+(G80-H80)/H80)</f>
        <v>-1</v>
      </c>
      <c r="J80" s="3"/>
    </row>
    <row r="81" spans="1:74" x14ac:dyDescent="0.2">
      <c r="A81" s="10"/>
      <c r="C81" s="12"/>
      <c r="D81" s="19"/>
      <c r="E81" s="13"/>
      <c r="F81" s="18"/>
      <c r="G81" s="68"/>
      <c r="H81" s="68"/>
      <c r="I81" s="15"/>
      <c r="J81" s="3"/>
    </row>
    <row r="82" spans="1:74" x14ac:dyDescent="0.2">
      <c r="A82" s="10" t="s">
        <v>9</v>
      </c>
      <c r="B82" s="4" t="s">
        <v>47</v>
      </c>
      <c r="C82" s="16">
        <v>240</v>
      </c>
      <c r="D82" s="16">
        <v>20</v>
      </c>
      <c r="E82" s="39">
        <f t="shared" ref="E82:E84" si="15">IF(C82=0,0,+D82/C82)</f>
        <v>8.3333333333333329E-2</v>
      </c>
      <c r="F82" s="43">
        <f t="shared" si="14"/>
        <v>45.979166666666664</v>
      </c>
      <c r="G82" s="67">
        <v>11035</v>
      </c>
      <c r="H82" s="67">
        <v>9508</v>
      </c>
      <c r="I82" s="41">
        <f t="shared" ref="I82:I84" si="16">IF(H82=0,0,+(G82-H82)/H82)</f>
        <v>0.16060159865376525</v>
      </c>
      <c r="J82" s="3"/>
    </row>
    <row r="83" spans="1:74" x14ac:dyDescent="0.2">
      <c r="A83" s="10" t="s">
        <v>19</v>
      </c>
      <c r="B83" s="21" t="s">
        <v>47</v>
      </c>
      <c r="C83" s="12">
        <v>65</v>
      </c>
      <c r="D83" s="19">
        <v>0</v>
      </c>
      <c r="E83" s="37">
        <f t="shared" si="15"/>
        <v>0</v>
      </c>
      <c r="F83" s="38">
        <f>IF(C83=0,0,+G83/C83)</f>
        <v>0</v>
      </c>
      <c r="G83" s="68">
        <v>0</v>
      </c>
      <c r="H83" s="68">
        <v>240</v>
      </c>
      <c r="I83" s="41">
        <f t="shared" si="16"/>
        <v>-1</v>
      </c>
      <c r="J83" s="3"/>
    </row>
    <row r="84" spans="1:74" x14ac:dyDescent="0.2">
      <c r="A84" s="10" t="s">
        <v>20</v>
      </c>
      <c r="B84" s="21" t="s">
        <v>47</v>
      </c>
      <c r="C84" s="12">
        <v>5</v>
      </c>
      <c r="D84" s="19">
        <v>0</v>
      </c>
      <c r="E84" s="37">
        <f t="shared" si="15"/>
        <v>0</v>
      </c>
      <c r="F84" s="38">
        <f>IF(C84=0,0,+G84/C84)</f>
        <v>0</v>
      </c>
      <c r="G84" s="68">
        <v>0</v>
      </c>
      <c r="H84" s="68">
        <v>2</v>
      </c>
      <c r="I84" s="41">
        <f t="shared" si="16"/>
        <v>-1</v>
      </c>
      <c r="J84" s="3"/>
    </row>
    <row r="85" spans="1:74" x14ac:dyDescent="0.2">
      <c r="A85" s="10"/>
      <c r="B85" s="21"/>
      <c r="D85" s="19"/>
      <c r="E85" s="17"/>
      <c r="F85" s="18"/>
      <c r="G85" s="68"/>
      <c r="H85" s="68"/>
      <c r="I85" s="15"/>
      <c r="J85" s="3"/>
    </row>
    <row r="86" spans="1:74" x14ac:dyDescent="0.2">
      <c r="A86" s="10" t="s">
        <v>9</v>
      </c>
      <c r="B86" s="4" t="s">
        <v>48</v>
      </c>
      <c r="C86" s="16">
        <v>239</v>
      </c>
      <c r="D86" s="16">
        <v>1</v>
      </c>
      <c r="E86" s="39">
        <f>IF(C86=0,0,+D86/C86)</f>
        <v>4.1841004184100415E-3</v>
      </c>
      <c r="F86" s="40">
        <f t="shared" ref="F86" si="17">IF(C86=0,0,+G86/C86)</f>
        <v>2.0585774058577404</v>
      </c>
      <c r="G86" s="67">
        <v>492</v>
      </c>
      <c r="H86" s="67">
        <v>1560</v>
      </c>
      <c r="I86" s="41">
        <f>IF(H86=0,0,+(G86-H86)/H86)</f>
        <v>-0.68461538461538463</v>
      </c>
      <c r="J86" s="3"/>
    </row>
    <row r="87" spans="1:74" x14ac:dyDescent="0.2">
      <c r="A87" s="10"/>
      <c r="C87" s="16"/>
      <c r="D87" s="16"/>
      <c r="E87" s="17"/>
      <c r="F87" s="18"/>
      <c r="G87" s="67"/>
      <c r="H87" s="67"/>
      <c r="I87" s="15"/>
      <c r="J87" s="3"/>
    </row>
    <row r="88" spans="1:74" x14ac:dyDescent="0.2">
      <c r="A88" s="10" t="s">
        <v>38</v>
      </c>
      <c r="B88" s="4" t="s">
        <v>49</v>
      </c>
      <c r="C88" s="4">
        <v>65</v>
      </c>
      <c r="D88" s="4">
        <v>2</v>
      </c>
      <c r="E88" s="37">
        <f t="shared" ref="E88:E101" si="18">IF(C88=0,0,+D88/C88)</f>
        <v>3.0769230769230771E-2</v>
      </c>
      <c r="F88" s="38">
        <f>IF(C88=0,0,+G88/C88)</f>
        <v>9.2307692307692299</v>
      </c>
      <c r="G88" s="67">
        <v>600</v>
      </c>
      <c r="H88" s="67">
        <v>360</v>
      </c>
      <c r="I88" s="41">
        <f t="shared" ref="I88:I101" si="19">IF(H88=0,0,+(G88-H88)/H88)</f>
        <v>0.66666666666666663</v>
      </c>
      <c r="J88" s="3"/>
    </row>
    <row r="89" spans="1:74" x14ac:dyDescent="0.2">
      <c r="A89" s="10" t="s">
        <v>9</v>
      </c>
      <c r="B89" s="4" t="s">
        <v>49</v>
      </c>
      <c r="C89" s="16">
        <v>120</v>
      </c>
      <c r="D89" s="16">
        <v>35</v>
      </c>
      <c r="E89" s="39">
        <f t="shared" si="18"/>
        <v>0.29166666666666669</v>
      </c>
      <c r="F89" s="38">
        <f>IF(C89=0,0,+G89/C89)</f>
        <v>49.816833333333335</v>
      </c>
      <c r="G89" s="67">
        <v>5978.02</v>
      </c>
      <c r="H89" s="67">
        <v>6809</v>
      </c>
      <c r="I89" s="41">
        <f t="shared" si="19"/>
        <v>-0.12204141577324124</v>
      </c>
      <c r="J89" s="3"/>
    </row>
    <row r="90" spans="1:74" x14ac:dyDescent="0.2">
      <c r="A90" s="10" t="s">
        <v>19</v>
      </c>
      <c r="B90" s="21" t="s">
        <v>49</v>
      </c>
      <c r="C90" s="12">
        <v>76</v>
      </c>
      <c r="D90" s="19">
        <v>2</v>
      </c>
      <c r="E90" s="37">
        <f t="shared" si="18"/>
        <v>2.6315789473684209E-2</v>
      </c>
      <c r="F90" s="38">
        <f t="shared" ref="F90:F101" si="20">IF(C90=0,0,+G90/C90)</f>
        <v>0.63157894736842102</v>
      </c>
      <c r="G90" s="68">
        <v>48</v>
      </c>
      <c r="H90" s="68">
        <v>48</v>
      </c>
      <c r="I90" s="41">
        <f t="shared" si="19"/>
        <v>0</v>
      </c>
      <c r="J90" s="3"/>
    </row>
    <row r="91" spans="1:74" x14ac:dyDescent="0.2">
      <c r="A91" s="10" t="s">
        <v>20</v>
      </c>
      <c r="B91" s="21" t="s">
        <v>49</v>
      </c>
      <c r="C91" s="12">
        <v>35</v>
      </c>
      <c r="D91" s="19">
        <v>3</v>
      </c>
      <c r="E91" s="37">
        <f t="shared" si="18"/>
        <v>8.5714285714285715E-2</v>
      </c>
      <c r="F91" s="38">
        <f t="shared" si="20"/>
        <v>17.2</v>
      </c>
      <c r="G91" s="68">
        <v>602</v>
      </c>
      <c r="H91" s="68">
        <v>888</v>
      </c>
      <c r="I91" s="41">
        <f t="shared" si="19"/>
        <v>-0.32207207207207206</v>
      </c>
      <c r="J91" s="3"/>
    </row>
    <row r="92" spans="1:74" x14ac:dyDescent="0.2">
      <c r="A92" s="10" t="s">
        <v>21</v>
      </c>
      <c r="B92" s="21" t="s">
        <v>49</v>
      </c>
      <c r="C92" s="12">
        <v>50</v>
      </c>
      <c r="D92" s="19">
        <v>3</v>
      </c>
      <c r="E92" s="37">
        <f t="shared" si="18"/>
        <v>0.06</v>
      </c>
      <c r="F92" s="38">
        <f t="shared" si="20"/>
        <v>6.1</v>
      </c>
      <c r="G92" s="68">
        <v>305</v>
      </c>
      <c r="H92" s="68">
        <v>545</v>
      </c>
      <c r="I92" s="41">
        <f t="shared" si="19"/>
        <v>-0.44036697247706424</v>
      </c>
      <c r="J92" s="3"/>
    </row>
    <row r="93" spans="1:74" x14ac:dyDescent="0.2">
      <c r="A93" s="10" t="s">
        <v>22</v>
      </c>
      <c r="B93" s="21" t="s">
        <v>49</v>
      </c>
      <c r="C93" s="12">
        <v>65</v>
      </c>
      <c r="D93" s="19">
        <v>1</v>
      </c>
      <c r="E93" s="37">
        <f t="shared" si="18"/>
        <v>1.5384615384615385E-2</v>
      </c>
      <c r="F93" s="38">
        <f t="shared" si="20"/>
        <v>0.36923076923076925</v>
      </c>
      <c r="G93" s="68">
        <v>24</v>
      </c>
      <c r="H93" s="68">
        <v>144</v>
      </c>
      <c r="I93" s="41">
        <f t="shared" si="19"/>
        <v>-0.83333333333333337</v>
      </c>
      <c r="J93" s="3"/>
    </row>
    <row r="94" spans="1:74" s="22" customFormat="1" x14ac:dyDescent="0.2">
      <c r="A94" s="10" t="s">
        <v>23</v>
      </c>
      <c r="B94" s="21" t="s">
        <v>49</v>
      </c>
      <c r="C94" s="12">
        <v>40</v>
      </c>
      <c r="D94" s="19">
        <v>6</v>
      </c>
      <c r="E94" s="37">
        <f t="shared" si="18"/>
        <v>0.15</v>
      </c>
      <c r="F94" s="38">
        <f t="shared" si="20"/>
        <v>8.5749999999999993</v>
      </c>
      <c r="G94" s="68">
        <v>343</v>
      </c>
      <c r="H94" s="68">
        <v>679</v>
      </c>
      <c r="I94" s="41">
        <f t="shared" si="19"/>
        <v>-0.49484536082474229</v>
      </c>
      <c r="J94" s="3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</row>
    <row r="95" spans="1:74" s="22" customFormat="1" x14ac:dyDescent="0.2">
      <c r="A95" s="10" t="s">
        <v>24</v>
      </c>
      <c r="B95" s="21" t="s">
        <v>49</v>
      </c>
      <c r="C95" s="12">
        <v>100</v>
      </c>
      <c r="D95" s="19">
        <v>5</v>
      </c>
      <c r="E95" s="37">
        <f t="shared" si="18"/>
        <v>0.05</v>
      </c>
      <c r="F95" s="38">
        <f t="shared" si="20"/>
        <v>1.57</v>
      </c>
      <c r="G95" s="68">
        <v>157</v>
      </c>
      <c r="H95" s="68">
        <v>161</v>
      </c>
      <c r="I95" s="41">
        <f t="shared" si="19"/>
        <v>-2.4844720496894408E-2</v>
      </c>
      <c r="J95" s="3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</row>
    <row r="96" spans="1:74" s="22" customFormat="1" x14ac:dyDescent="0.2">
      <c r="A96" s="10" t="s">
        <v>8</v>
      </c>
      <c r="B96" s="21" t="s">
        <v>49</v>
      </c>
      <c r="C96" s="12">
        <v>6</v>
      </c>
      <c r="D96" s="19">
        <v>3</v>
      </c>
      <c r="E96" s="37">
        <f t="shared" si="18"/>
        <v>0.5</v>
      </c>
      <c r="F96" s="38">
        <f t="shared" si="20"/>
        <v>70</v>
      </c>
      <c r="G96" s="68">
        <v>420</v>
      </c>
      <c r="H96" s="68">
        <v>324</v>
      </c>
      <c r="I96" s="41">
        <f t="shared" si="19"/>
        <v>0.29629629629629628</v>
      </c>
      <c r="J96" s="3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</row>
    <row r="97" spans="1:74" s="22" customFormat="1" x14ac:dyDescent="0.2">
      <c r="A97" s="10" t="s">
        <v>29</v>
      </c>
      <c r="B97" s="21" t="s">
        <v>49</v>
      </c>
      <c r="C97" s="12">
        <v>65</v>
      </c>
      <c r="D97" s="19">
        <v>2</v>
      </c>
      <c r="E97" s="37">
        <f t="shared" si="18"/>
        <v>3.0769230769230771E-2</v>
      </c>
      <c r="F97" s="38">
        <f t="shared" si="20"/>
        <v>21.969230769230769</v>
      </c>
      <c r="G97" s="68">
        <v>1428</v>
      </c>
      <c r="H97" s="68">
        <v>1210</v>
      </c>
      <c r="I97" s="41">
        <f t="shared" si="19"/>
        <v>0.18016528925619835</v>
      </c>
      <c r="J97" s="3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</row>
    <row r="98" spans="1:74" x14ac:dyDescent="0.2">
      <c r="A98" s="10" t="s">
        <v>25</v>
      </c>
      <c r="B98" s="21" t="s">
        <v>49</v>
      </c>
      <c r="C98" s="12">
        <v>50</v>
      </c>
      <c r="D98" s="19">
        <v>2</v>
      </c>
      <c r="E98" s="37">
        <f t="shared" si="18"/>
        <v>0.04</v>
      </c>
      <c r="F98" s="38">
        <f t="shared" si="20"/>
        <v>2.88</v>
      </c>
      <c r="G98" s="68">
        <v>144</v>
      </c>
      <c r="H98" s="68">
        <v>0</v>
      </c>
      <c r="I98" s="41">
        <f t="shared" si="19"/>
        <v>0</v>
      </c>
      <c r="J98" s="3"/>
    </row>
    <row r="99" spans="1:74" x14ac:dyDescent="0.2">
      <c r="A99" s="10" t="s">
        <v>14</v>
      </c>
      <c r="B99" s="12" t="s">
        <v>49</v>
      </c>
      <c r="C99" s="12">
        <v>32</v>
      </c>
      <c r="D99" s="19">
        <v>4</v>
      </c>
      <c r="E99" s="37">
        <f t="shared" si="18"/>
        <v>0.125</v>
      </c>
      <c r="F99" s="38">
        <f t="shared" si="20"/>
        <v>15.3125</v>
      </c>
      <c r="G99" s="68">
        <v>490</v>
      </c>
      <c r="H99" s="68">
        <v>614</v>
      </c>
      <c r="I99" s="41">
        <f t="shared" si="19"/>
        <v>-0.20195439739413681</v>
      </c>
      <c r="J99" s="3"/>
    </row>
    <row r="100" spans="1:74" x14ac:dyDescent="0.2">
      <c r="A100" s="10" t="s">
        <v>104</v>
      </c>
      <c r="B100" s="12" t="s">
        <v>49</v>
      </c>
      <c r="C100" s="12">
        <v>10</v>
      </c>
      <c r="D100" s="19">
        <v>2</v>
      </c>
      <c r="E100" s="37">
        <f t="shared" ref="E100" si="21">IF(C100=0,0,+D100/C100)</f>
        <v>0.2</v>
      </c>
      <c r="F100" s="38">
        <f t="shared" ref="F100" si="22">IF(C100=0,0,+G100/C100)</f>
        <v>18.600000000000001</v>
      </c>
      <c r="G100" s="68">
        <v>186</v>
      </c>
      <c r="H100" s="68">
        <v>186</v>
      </c>
      <c r="I100" s="41">
        <f t="shared" ref="I100" si="23">IF(H100=0,0,+(G100-H100)/H100)</f>
        <v>0</v>
      </c>
      <c r="J100" s="3"/>
    </row>
    <row r="101" spans="1:74" x14ac:dyDescent="0.2">
      <c r="A101" s="10" t="s">
        <v>26</v>
      </c>
      <c r="B101" s="21" t="s">
        <v>49</v>
      </c>
      <c r="C101" s="4">
        <v>65</v>
      </c>
      <c r="D101" s="19">
        <v>12</v>
      </c>
      <c r="E101" s="42">
        <f t="shared" si="18"/>
        <v>0.18461538461538463</v>
      </c>
      <c r="F101" s="43">
        <f t="shared" si="20"/>
        <v>9.384615384615385</v>
      </c>
      <c r="G101" s="68">
        <v>610</v>
      </c>
      <c r="H101" s="68">
        <v>220</v>
      </c>
      <c r="I101" s="41">
        <f t="shared" si="19"/>
        <v>1.7727272727272727</v>
      </c>
      <c r="J101" s="3"/>
    </row>
    <row r="102" spans="1:74" x14ac:dyDescent="0.2">
      <c r="A102" s="10"/>
      <c r="B102" s="21"/>
      <c r="D102" s="19"/>
      <c r="E102" s="17"/>
      <c r="F102" s="18"/>
      <c r="G102" s="68"/>
      <c r="H102" s="68"/>
      <c r="I102" s="15"/>
      <c r="J102" s="3"/>
    </row>
    <row r="103" spans="1:74" x14ac:dyDescent="0.2">
      <c r="A103" s="10" t="s">
        <v>38</v>
      </c>
      <c r="B103" s="4" t="s">
        <v>50</v>
      </c>
      <c r="C103" s="4">
        <v>76</v>
      </c>
      <c r="D103" s="4">
        <v>5</v>
      </c>
      <c r="E103" s="37">
        <f t="shared" ref="E103:E117" si="24">IF(C103=0,0,+D103/C103)</f>
        <v>6.5789473684210523E-2</v>
      </c>
      <c r="F103" s="38">
        <f>IF(C103=0,0,+G103/C103)</f>
        <v>2.0526315789473686</v>
      </c>
      <c r="G103" s="67">
        <v>156</v>
      </c>
      <c r="H103" s="67">
        <v>765.4</v>
      </c>
      <c r="I103" s="41">
        <f t="shared" ref="I103:I117" si="25">IF(H103=0,0,+(G103-H103)/H103)</f>
        <v>-0.79618500130650638</v>
      </c>
      <c r="J103" s="3"/>
    </row>
    <row r="104" spans="1:74" x14ac:dyDescent="0.2">
      <c r="A104" s="10" t="s">
        <v>17</v>
      </c>
      <c r="B104" s="21" t="s">
        <v>50</v>
      </c>
      <c r="C104" s="12">
        <v>60</v>
      </c>
      <c r="D104" s="19">
        <v>1</v>
      </c>
      <c r="E104" s="37">
        <f t="shared" si="24"/>
        <v>1.6666666666666666E-2</v>
      </c>
      <c r="F104" s="38">
        <f>IF(C104=0,0,+G104/C104)</f>
        <v>4</v>
      </c>
      <c r="G104" s="68">
        <v>240</v>
      </c>
      <c r="H104" s="68">
        <v>600</v>
      </c>
      <c r="I104" s="41">
        <f t="shared" si="25"/>
        <v>-0.6</v>
      </c>
      <c r="J104" s="3"/>
    </row>
    <row r="105" spans="1:74" x14ac:dyDescent="0.2">
      <c r="A105" s="10" t="s">
        <v>9</v>
      </c>
      <c r="B105" s="4" t="s">
        <v>50</v>
      </c>
      <c r="C105" s="16">
        <v>2796</v>
      </c>
      <c r="D105" s="16">
        <v>52</v>
      </c>
      <c r="E105" s="39">
        <f t="shared" si="24"/>
        <v>1.8597997138769671E-2</v>
      </c>
      <c r="F105" s="38">
        <f>IF(C105=0,0,+G105/C105)</f>
        <v>6.1874105865522173</v>
      </c>
      <c r="G105" s="67">
        <v>17300</v>
      </c>
      <c r="H105" s="67">
        <v>15422</v>
      </c>
      <c r="I105" s="41">
        <f t="shared" si="25"/>
        <v>0.12177408896381792</v>
      </c>
      <c r="J105" s="3"/>
    </row>
    <row r="106" spans="1:74" x14ac:dyDescent="0.2">
      <c r="A106" s="10" t="s">
        <v>19</v>
      </c>
      <c r="B106" s="21" t="s">
        <v>50</v>
      </c>
      <c r="C106" s="12">
        <v>100</v>
      </c>
      <c r="D106" s="19">
        <v>22</v>
      </c>
      <c r="E106" s="37">
        <f t="shared" si="24"/>
        <v>0.22</v>
      </c>
      <c r="F106" s="38">
        <f t="shared" ref="F106:F113" si="26">IF(C106=0,0,+G106/C106)</f>
        <v>77.040000000000006</v>
      </c>
      <c r="G106" s="68">
        <v>7704</v>
      </c>
      <c r="H106" s="68">
        <v>7284</v>
      </c>
      <c r="I106" s="41">
        <f t="shared" si="25"/>
        <v>5.7660626029654036E-2</v>
      </c>
      <c r="J106" s="3"/>
    </row>
    <row r="107" spans="1:74" x14ac:dyDescent="0.2">
      <c r="A107" s="10" t="s">
        <v>20</v>
      </c>
      <c r="B107" s="21" t="s">
        <v>50</v>
      </c>
      <c r="C107" s="12">
        <v>1030</v>
      </c>
      <c r="D107" s="19">
        <v>10</v>
      </c>
      <c r="E107" s="37">
        <f t="shared" si="24"/>
        <v>9.7087378640776691E-3</v>
      </c>
      <c r="F107" s="38">
        <f t="shared" si="26"/>
        <v>7.1543689320388353</v>
      </c>
      <c r="G107" s="68">
        <v>7369</v>
      </c>
      <c r="H107" s="68">
        <v>1903.2</v>
      </c>
      <c r="I107" s="41">
        <f t="shared" si="25"/>
        <v>2.8718999579655318</v>
      </c>
      <c r="J107" s="3"/>
    </row>
    <row r="108" spans="1:74" x14ac:dyDescent="0.2">
      <c r="A108" s="10" t="s">
        <v>21</v>
      </c>
      <c r="B108" s="21" t="s">
        <v>50</v>
      </c>
      <c r="C108" s="12">
        <v>500</v>
      </c>
      <c r="D108" s="19">
        <v>8</v>
      </c>
      <c r="E108" s="37">
        <f t="shared" si="24"/>
        <v>1.6E-2</v>
      </c>
      <c r="F108" s="38">
        <f t="shared" si="26"/>
        <v>16.361999999999998</v>
      </c>
      <c r="G108" s="68">
        <v>8181</v>
      </c>
      <c r="H108" s="68">
        <v>5220</v>
      </c>
      <c r="I108" s="41">
        <f>IF(H108=0,0,+(G108-H108)/H108)</f>
        <v>0.5672413793103448</v>
      </c>
      <c r="J108" s="3"/>
    </row>
    <row r="109" spans="1:74" x14ac:dyDescent="0.2">
      <c r="A109" s="10" t="s">
        <v>22</v>
      </c>
      <c r="B109" s="21" t="s">
        <v>50</v>
      </c>
      <c r="C109" s="12">
        <v>76</v>
      </c>
      <c r="D109" s="19">
        <v>2</v>
      </c>
      <c r="E109" s="37">
        <f t="shared" si="24"/>
        <v>2.6315789473684209E-2</v>
      </c>
      <c r="F109" s="38">
        <f t="shared" si="26"/>
        <v>6.6315789473684212</v>
      </c>
      <c r="G109" s="68">
        <v>504</v>
      </c>
      <c r="H109" s="68">
        <v>362</v>
      </c>
      <c r="I109" s="41">
        <f>IF(H109=0,0,+(G109-H109)/H109)</f>
        <v>0.39226519337016574</v>
      </c>
      <c r="J109" s="3"/>
    </row>
    <row r="110" spans="1:74" x14ac:dyDescent="0.2">
      <c r="A110" s="10" t="s">
        <v>23</v>
      </c>
      <c r="B110" s="21" t="s">
        <v>50</v>
      </c>
      <c r="C110" s="12">
        <v>188</v>
      </c>
      <c r="D110" s="19">
        <v>1</v>
      </c>
      <c r="E110" s="37">
        <f t="shared" si="24"/>
        <v>5.3191489361702126E-3</v>
      </c>
      <c r="F110" s="38">
        <f t="shared" si="26"/>
        <v>6.1914893617021276</v>
      </c>
      <c r="G110" s="68">
        <v>1164</v>
      </c>
      <c r="H110" s="68">
        <v>900</v>
      </c>
      <c r="I110" s="41">
        <f t="shared" si="25"/>
        <v>0.29333333333333333</v>
      </c>
      <c r="J110" s="3"/>
    </row>
    <row r="111" spans="1:74" x14ac:dyDescent="0.2">
      <c r="A111" s="10" t="s">
        <v>24</v>
      </c>
      <c r="B111" s="21" t="s">
        <v>50</v>
      </c>
      <c r="C111" s="12">
        <v>775</v>
      </c>
      <c r="D111" s="19">
        <v>4</v>
      </c>
      <c r="E111" s="37">
        <f t="shared" si="24"/>
        <v>5.1612903225806452E-3</v>
      </c>
      <c r="F111" s="38">
        <f t="shared" si="26"/>
        <v>0.98322580645161295</v>
      </c>
      <c r="G111" s="68">
        <v>762</v>
      </c>
      <c r="H111" s="68">
        <v>540</v>
      </c>
      <c r="I111" s="41">
        <f t="shared" si="25"/>
        <v>0.41111111111111109</v>
      </c>
      <c r="J111" s="3"/>
    </row>
    <row r="112" spans="1:74" x14ac:dyDescent="0.2">
      <c r="A112" s="10" t="s">
        <v>8</v>
      </c>
      <c r="B112" s="21" t="s">
        <v>50</v>
      </c>
      <c r="C112" s="12">
        <v>250</v>
      </c>
      <c r="D112" s="19">
        <v>40</v>
      </c>
      <c r="E112" s="37">
        <f t="shared" si="24"/>
        <v>0.16</v>
      </c>
      <c r="F112" s="38">
        <f t="shared" si="26"/>
        <v>53.515999999999998</v>
      </c>
      <c r="G112" s="68">
        <v>13379</v>
      </c>
      <c r="H112" s="68">
        <v>10004</v>
      </c>
      <c r="I112" s="41">
        <f t="shared" si="25"/>
        <v>0.33736505397840866</v>
      </c>
      <c r="J112" s="3"/>
    </row>
    <row r="113" spans="1:10" x14ac:dyDescent="0.2">
      <c r="A113" s="10" t="s">
        <v>29</v>
      </c>
      <c r="B113" s="21" t="s">
        <v>50</v>
      </c>
      <c r="C113" s="12">
        <v>76</v>
      </c>
      <c r="D113" s="19">
        <v>1</v>
      </c>
      <c r="E113" s="37">
        <f t="shared" si="24"/>
        <v>1.3157894736842105E-2</v>
      </c>
      <c r="F113" s="38">
        <f t="shared" si="26"/>
        <v>4.7368421052631575</v>
      </c>
      <c r="G113" s="68">
        <v>360</v>
      </c>
      <c r="H113" s="68">
        <v>300</v>
      </c>
      <c r="I113" s="41">
        <f t="shared" si="25"/>
        <v>0.2</v>
      </c>
      <c r="J113" s="3"/>
    </row>
    <row r="114" spans="1:10" x14ac:dyDescent="0.2">
      <c r="A114" s="10" t="s">
        <v>25</v>
      </c>
      <c r="B114" s="21" t="s">
        <v>50</v>
      </c>
      <c r="C114" s="12">
        <v>743</v>
      </c>
      <c r="D114" s="19">
        <v>36</v>
      </c>
      <c r="E114" s="37">
        <f t="shared" si="24"/>
        <v>4.8452220726783311E-2</v>
      </c>
      <c r="F114" s="38">
        <v>12.98</v>
      </c>
      <c r="G114" s="68">
        <v>12275</v>
      </c>
      <c r="H114" s="68">
        <v>9644</v>
      </c>
      <c r="I114" s="41">
        <f t="shared" si="25"/>
        <v>0.27281211115719617</v>
      </c>
      <c r="J114" s="3"/>
    </row>
    <row r="115" spans="1:10" x14ac:dyDescent="0.2">
      <c r="A115" s="10" t="s">
        <v>14</v>
      </c>
      <c r="B115" s="12" t="s">
        <v>50</v>
      </c>
      <c r="C115" s="12">
        <v>556</v>
      </c>
      <c r="D115" s="19">
        <v>16</v>
      </c>
      <c r="E115" s="37">
        <f t="shared" si="24"/>
        <v>2.8776978417266189E-2</v>
      </c>
      <c r="F115" s="38">
        <f>IF(C115=0,0,+G115/C115)</f>
        <v>9.7338129496402885</v>
      </c>
      <c r="G115" s="68">
        <v>5412</v>
      </c>
      <c r="H115" s="68">
        <v>6951</v>
      </c>
      <c r="I115" s="41">
        <f t="shared" si="25"/>
        <v>-0.22140699179974105</v>
      </c>
      <c r="J115" s="3"/>
    </row>
    <row r="116" spans="1:10" x14ac:dyDescent="0.2">
      <c r="A116" s="10" t="s">
        <v>104</v>
      </c>
      <c r="B116" s="12" t="s">
        <v>50</v>
      </c>
      <c r="C116" s="12">
        <v>123</v>
      </c>
      <c r="D116" s="19">
        <v>8</v>
      </c>
      <c r="E116" s="37">
        <f t="shared" ref="E116" si="27">IF(C116=0,0,+D116/C116)</f>
        <v>6.5040650406504072E-2</v>
      </c>
      <c r="F116" s="38">
        <f>IF(C116=0,0,+G116/C116)</f>
        <v>11.926829268292684</v>
      </c>
      <c r="G116" s="68">
        <v>1467</v>
      </c>
      <c r="H116" s="68">
        <v>1214</v>
      </c>
      <c r="I116" s="41">
        <f t="shared" ref="I116" si="28">IF(H116=0,0,+(G116-H116)/H116)</f>
        <v>0.20840197693574958</v>
      </c>
      <c r="J116" s="3"/>
    </row>
    <row r="117" spans="1:10" x14ac:dyDescent="0.2">
      <c r="A117" s="10" t="s">
        <v>26</v>
      </c>
      <c r="B117" s="21" t="s">
        <v>50</v>
      </c>
      <c r="C117" s="4">
        <v>76</v>
      </c>
      <c r="D117" s="19">
        <v>3</v>
      </c>
      <c r="E117" s="39">
        <f t="shared" si="24"/>
        <v>3.9473684210526314E-2</v>
      </c>
      <c r="F117" s="40">
        <f>IF(C117=0,0,+G117/C117)</f>
        <v>22.105263157894736</v>
      </c>
      <c r="G117" s="68">
        <v>1680</v>
      </c>
      <c r="H117" s="68">
        <v>2660</v>
      </c>
      <c r="I117" s="41">
        <f t="shared" si="25"/>
        <v>-0.36842105263157893</v>
      </c>
      <c r="J117" s="3"/>
    </row>
    <row r="118" spans="1:10" x14ac:dyDescent="0.2">
      <c r="A118" s="10"/>
      <c r="B118" s="21"/>
      <c r="D118" s="19"/>
      <c r="E118" s="17"/>
      <c r="F118" s="18"/>
      <c r="G118" s="68"/>
      <c r="H118" s="68"/>
      <c r="I118" s="15"/>
      <c r="J118" s="3"/>
    </row>
    <row r="119" spans="1:10" x14ac:dyDescent="0.2">
      <c r="A119" s="10" t="s">
        <v>9</v>
      </c>
      <c r="B119" s="4" t="s">
        <v>51</v>
      </c>
      <c r="C119" s="16">
        <v>35</v>
      </c>
      <c r="D119" s="16">
        <v>3</v>
      </c>
      <c r="E119" s="39">
        <f>IF(C119=0,0,+D119/C119)</f>
        <v>8.5714285714285715E-2</v>
      </c>
      <c r="F119" s="40">
        <f t="shared" ref="F119:F123" si="29">IF(C119=0,0,+G119/C119)</f>
        <v>45.6</v>
      </c>
      <c r="G119" s="67">
        <v>1596</v>
      </c>
      <c r="H119" s="67">
        <v>2280</v>
      </c>
      <c r="I119" s="41">
        <f>IF(H119=0,0,+(G119-H119)/H119)</f>
        <v>-0.3</v>
      </c>
      <c r="J119" s="3"/>
    </row>
    <row r="120" spans="1:10" x14ac:dyDescent="0.2">
      <c r="A120" s="10"/>
      <c r="C120" s="16"/>
      <c r="D120" s="16"/>
      <c r="E120" s="17"/>
      <c r="F120" s="18"/>
      <c r="G120" s="67"/>
      <c r="H120" s="67"/>
      <c r="I120" s="15"/>
      <c r="J120" s="3"/>
    </row>
    <row r="121" spans="1:10" x14ac:dyDescent="0.2">
      <c r="A121" s="10" t="s">
        <v>9</v>
      </c>
      <c r="B121" s="4" t="s">
        <v>52</v>
      </c>
      <c r="C121" s="16">
        <v>1</v>
      </c>
      <c r="D121" s="16">
        <v>7</v>
      </c>
      <c r="E121" s="39">
        <f>IF(C121=0,0,+D121/C121)</f>
        <v>7</v>
      </c>
      <c r="F121" s="40">
        <f t="shared" si="29"/>
        <v>390</v>
      </c>
      <c r="G121" s="67">
        <v>390</v>
      </c>
      <c r="H121" s="67">
        <v>24</v>
      </c>
      <c r="I121" s="41">
        <f>IF(H121=0,0,+(G121-H121)/H121)</f>
        <v>15.25</v>
      </c>
      <c r="J121" s="3"/>
    </row>
    <row r="122" spans="1:10" x14ac:dyDescent="0.2">
      <c r="A122" s="10"/>
      <c r="C122" s="16"/>
      <c r="D122" s="16"/>
      <c r="E122" s="17"/>
      <c r="F122" s="18"/>
      <c r="G122" s="67"/>
      <c r="H122" s="67"/>
      <c r="I122" s="15"/>
      <c r="J122" s="3"/>
    </row>
    <row r="123" spans="1:10" x14ac:dyDescent="0.2">
      <c r="A123" s="10" t="s">
        <v>9</v>
      </c>
      <c r="B123" s="21" t="s">
        <v>53</v>
      </c>
      <c r="C123" s="16">
        <v>100</v>
      </c>
      <c r="D123" s="16">
        <v>1</v>
      </c>
      <c r="E123" s="39">
        <f>IF(C123=0,0,+D123/C123)</f>
        <v>0.01</v>
      </c>
      <c r="F123" s="40">
        <f t="shared" si="29"/>
        <v>1.2</v>
      </c>
      <c r="G123" s="67">
        <v>120</v>
      </c>
      <c r="H123" s="67">
        <v>0</v>
      </c>
      <c r="I123" s="41">
        <f>IF(H123=0,0,+(G123-H123)/H123)</f>
        <v>0</v>
      </c>
      <c r="J123" s="3"/>
    </row>
    <row r="124" spans="1:10" x14ac:dyDescent="0.2">
      <c r="A124" s="10"/>
      <c r="B124" s="21"/>
      <c r="C124" s="12"/>
      <c r="D124" s="12"/>
      <c r="E124" s="13"/>
      <c r="F124" s="14"/>
      <c r="G124" s="69"/>
      <c r="H124" s="69"/>
      <c r="I124" s="15"/>
      <c r="J124" s="3"/>
    </row>
    <row r="125" spans="1:10" x14ac:dyDescent="0.2">
      <c r="A125" s="10" t="s">
        <v>9</v>
      </c>
      <c r="B125" s="4" t="s">
        <v>54</v>
      </c>
      <c r="C125" s="16">
        <v>1</v>
      </c>
      <c r="D125" s="16">
        <v>3</v>
      </c>
      <c r="E125" s="39">
        <f>IF(C125=0,0,+D125/C125)</f>
        <v>3</v>
      </c>
      <c r="F125" s="38">
        <f t="shared" ref="F125" si="30">IF(C125=0,0,+G125/C125)</f>
        <v>1920</v>
      </c>
      <c r="G125" s="67">
        <v>1920</v>
      </c>
      <c r="H125" s="67">
        <v>2820</v>
      </c>
      <c r="I125" s="41">
        <f>IF(H125=0,0,+(G125-H125)/H125)</f>
        <v>-0.31914893617021278</v>
      </c>
      <c r="J125" s="3"/>
    </row>
    <row r="126" spans="1:10" x14ac:dyDescent="0.2">
      <c r="A126" s="10" t="s">
        <v>24</v>
      </c>
      <c r="B126" s="4" t="s">
        <v>54</v>
      </c>
      <c r="C126" s="12">
        <v>100</v>
      </c>
      <c r="D126" s="19">
        <v>1</v>
      </c>
      <c r="E126" s="37">
        <f>IF(C126=0,0,+D126/C126)</f>
        <v>0.01</v>
      </c>
      <c r="F126" s="38">
        <f>IF(C126=0,0,+G126/C126)</f>
        <v>21.84</v>
      </c>
      <c r="G126" s="68">
        <v>2184</v>
      </c>
      <c r="H126" s="68">
        <v>1680</v>
      </c>
      <c r="I126" s="41">
        <f>IF(H126=0,0,+(G126-H126)/H126)</f>
        <v>0.3</v>
      </c>
      <c r="J126" s="3"/>
    </row>
    <row r="127" spans="1:10" x14ac:dyDescent="0.2">
      <c r="A127" s="10" t="s">
        <v>14</v>
      </c>
      <c r="B127" s="4" t="s">
        <v>54</v>
      </c>
      <c r="C127" s="12">
        <v>25</v>
      </c>
      <c r="D127" s="19">
        <v>0</v>
      </c>
      <c r="E127" s="37">
        <f>IF(C127=0,0,+D127/C127)</f>
        <v>0</v>
      </c>
      <c r="F127" s="38">
        <f>IF(C127=0,0,+G127/C127)</f>
        <v>0</v>
      </c>
      <c r="G127" s="68">
        <v>0</v>
      </c>
      <c r="H127" s="68">
        <v>360</v>
      </c>
      <c r="I127" s="41">
        <f>IF(H127=0,0,+(G127-H127)/H127)</f>
        <v>-1</v>
      </c>
      <c r="J127" s="3"/>
    </row>
    <row r="128" spans="1:10" x14ac:dyDescent="0.2">
      <c r="A128" s="10" t="s">
        <v>104</v>
      </c>
      <c r="B128" s="4" t="s">
        <v>54</v>
      </c>
      <c r="C128" s="12">
        <v>25</v>
      </c>
      <c r="D128" s="19">
        <v>0</v>
      </c>
      <c r="E128" s="37">
        <f>IF(C128=0,0,+D128/C128)</f>
        <v>0</v>
      </c>
      <c r="F128" s="38">
        <f>IF(C128=0,0,+G128/C128)</f>
        <v>0</v>
      </c>
      <c r="G128" s="68">
        <v>0</v>
      </c>
      <c r="H128" s="68">
        <v>120</v>
      </c>
      <c r="I128" s="41">
        <f>IF(H128=0,0,+(G128-H128)/H128)</f>
        <v>-1</v>
      </c>
      <c r="J128" s="3"/>
    </row>
    <row r="129" spans="1:10" x14ac:dyDescent="0.2">
      <c r="A129" s="10"/>
      <c r="C129" s="12"/>
      <c r="D129" s="19"/>
      <c r="E129" s="13"/>
      <c r="F129" s="14"/>
      <c r="G129" s="68"/>
      <c r="H129" s="68"/>
      <c r="I129" s="15"/>
      <c r="J129" s="3"/>
    </row>
    <row r="130" spans="1:10" x14ac:dyDescent="0.2">
      <c r="A130" s="10" t="s">
        <v>9</v>
      </c>
      <c r="B130" s="4" t="s">
        <v>55</v>
      </c>
      <c r="C130" s="16">
        <v>218</v>
      </c>
      <c r="D130" s="16">
        <v>212</v>
      </c>
      <c r="E130" s="39">
        <f>IF(C130=0,0,+D130/C130)</f>
        <v>0.97247706422018354</v>
      </c>
      <c r="F130" s="38">
        <f t="shared" ref="F130:F132" si="31">IF(C130=0,0,+G130/C130)</f>
        <v>100.08715596330275</v>
      </c>
      <c r="G130" s="67">
        <v>21819</v>
      </c>
      <c r="H130" s="67">
        <v>18159</v>
      </c>
      <c r="I130" s="41">
        <f>IF(H130=0,0,+(G130-H130)/H130)</f>
        <v>0.20155294895093342</v>
      </c>
      <c r="J130" s="3"/>
    </row>
    <row r="131" spans="1:10" x14ac:dyDescent="0.2">
      <c r="A131" s="10"/>
      <c r="C131" s="16"/>
      <c r="D131" s="16"/>
      <c r="E131" s="17"/>
      <c r="F131" s="14"/>
      <c r="G131" s="67"/>
      <c r="H131" s="67"/>
      <c r="I131" s="15"/>
      <c r="J131" s="3"/>
    </row>
    <row r="132" spans="1:10" x14ac:dyDescent="0.2">
      <c r="A132" s="10" t="s">
        <v>9</v>
      </c>
      <c r="B132" s="4" t="s">
        <v>56</v>
      </c>
      <c r="C132" s="16">
        <v>1362</v>
      </c>
      <c r="D132" s="16">
        <v>12</v>
      </c>
      <c r="E132" s="39">
        <f>IF(C132=0,0,+D132/C132)</f>
        <v>8.8105726872246704E-3</v>
      </c>
      <c r="F132" s="38">
        <f t="shared" si="31"/>
        <v>3.4089574155653453</v>
      </c>
      <c r="G132" s="67">
        <v>4643</v>
      </c>
      <c r="H132" s="67">
        <v>8106</v>
      </c>
      <c r="I132" s="41">
        <f>IF(H132=0,0,+(G132-H132)/H132)</f>
        <v>-0.42721440907969405</v>
      </c>
      <c r="J132" s="3"/>
    </row>
    <row r="133" spans="1:10" x14ac:dyDescent="0.2">
      <c r="A133" s="10" t="s">
        <v>29</v>
      </c>
      <c r="B133" s="21" t="s">
        <v>56</v>
      </c>
      <c r="C133" s="12">
        <v>16</v>
      </c>
      <c r="D133" s="19">
        <v>2</v>
      </c>
      <c r="E133" s="37">
        <f>IF(C133=0,0,+D133/C133)</f>
        <v>0.125</v>
      </c>
      <c r="F133" s="38">
        <f>IF(C133=0,0,+G133/C133)</f>
        <v>24.375</v>
      </c>
      <c r="G133" s="68">
        <v>390</v>
      </c>
      <c r="H133" s="68">
        <v>160</v>
      </c>
      <c r="I133" s="41">
        <f>IF(H133=0,0,+(G133-H133)/H133)</f>
        <v>1.4375</v>
      </c>
      <c r="J133" s="3"/>
    </row>
    <row r="134" spans="1:10" x14ac:dyDescent="0.2">
      <c r="A134" s="10" t="s">
        <v>14</v>
      </c>
      <c r="B134" s="21" t="s">
        <v>56</v>
      </c>
      <c r="C134" s="12">
        <v>20</v>
      </c>
      <c r="D134" s="19">
        <v>4</v>
      </c>
      <c r="E134" s="37">
        <f>IF(C134=0,0,+D134/C134)</f>
        <v>0.2</v>
      </c>
      <c r="F134" s="38">
        <f>IF(C134=0,0,+G134/C134)</f>
        <v>15</v>
      </c>
      <c r="G134" s="68">
        <v>300</v>
      </c>
      <c r="H134" s="68">
        <v>954</v>
      </c>
      <c r="I134" s="41">
        <f>IF(H134=0,0,+(G134-H134)/H134)</f>
        <v>-0.68553459119496851</v>
      </c>
      <c r="J134" s="3"/>
    </row>
    <row r="135" spans="1:10" x14ac:dyDescent="0.2">
      <c r="A135" s="10"/>
      <c r="B135" s="21"/>
      <c r="C135" s="12"/>
      <c r="D135" s="19"/>
      <c r="E135" s="13"/>
      <c r="F135" s="14"/>
      <c r="G135" s="68"/>
      <c r="H135" s="68"/>
      <c r="I135" s="15"/>
      <c r="J135" s="3"/>
    </row>
    <row r="136" spans="1:10" x14ac:dyDescent="0.2">
      <c r="A136" s="10" t="s">
        <v>9</v>
      </c>
      <c r="B136" s="4" t="s">
        <v>57</v>
      </c>
      <c r="C136" s="16">
        <v>448</v>
      </c>
      <c r="D136" s="16">
        <v>9</v>
      </c>
      <c r="E136" s="39">
        <f>IF(C136=0,0,+D136/C136)</f>
        <v>2.0089285714285716E-2</v>
      </c>
      <c r="F136" s="38">
        <f t="shared" ref="F136" si="32">IF(C136=0,0,+G136/C136)</f>
        <v>5.40625</v>
      </c>
      <c r="G136" s="67">
        <v>2422</v>
      </c>
      <c r="H136" s="67">
        <v>4260</v>
      </c>
      <c r="I136" s="41">
        <f>IF(H136=0,0,+(G136-H136)/H136)</f>
        <v>-0.43145539906103286</v>
      </c>
      <c r="J136" s="3"/>
    </row>
    <row r="137" spans="1:10" x14ac:dyDescent="0.2">
      <c r="A137" s="10" t="s">
        <v>29</v>
      </c>
      <c r="B137" s="21" t="s">
        <v>57</v>
      </c>
      <c r="C137" s="12">
        <v>40</v>
      </c>
      <c r="D137" s="19">
        <v>1</v>
      </c>
      <c r="E137" s="37">
        <f>IF(C137=0,0,+D137/C137)</f>
        <v>2.5000000000000001E-2</v>
      </c>
      <c r="F137" s="38">
        <f>IF(C137=0,0,+G137/C137)</f>
        <v>405</v>
      </c>
      <c r="G137" s="68">
        <v>16200</v>
      </c>
      <c r="H137" s="68">
        <v>9180</v>
      </c>
      <c r="I137" s="41">
        <f>IF(H137=0,0,+(G137-H137)/H137)</f>
        <v>0.76470588235294112</v>
      </c>
      <c r="J137" s="3"/>
    </row>
    <row r="138" spans="1:10" x14ac:dyDescent="0.2">
      <c r="A138" s="10"/>
      <c r="B138" s="21"/>
      <c r="D138" s="19"/>
      <c r="E138" s="17"/>
      <c r="F138" s="18"/>
      <c r="G138" s="68"/>
      <c r="H138" s="68"/>
      <c r="I138" s="15"/>
      <c r="J138" s="3"/>
    </row>
    <row r="139" spans="1:10" x14ac:dyDescent="0.2">
      <c r="A139" s="10" t="s">
        <v>9</v>
      </c>
      <c r="B139" s="4" t="s">
        <v>58</v>
      </c>
      <c r="C139" s="16">
        <v>43</v>
      </c>
      <c r="D139" s="16">
        <v>12</v>
      </c>
      <c r="E139" s="39">
        <f>IF(C139=0,0,+D139/C139)</f>
        <v>0.27906976744186046</v>
      </c>
      <c r="F139" s="40">
        <f t="shared" ref="F139:F141" si="33">IF(C139=0,0,+G139/C139)</f>
        <v>69.651162790697668</v>
      </c>
      <c r="G139" s="67">
        <v>2995</v>
      </c>
      <c r="H139" s="67">
        <v>2880</v>
      </c>
      <c r="I139" s="41">
        <f>IF(H139=0,0,+(G139-H139)/H139)</f>
        <v>3.9930555555555552E-2</v>
      </c>
      <c r="J139" s="3"/>
    </row>
    <row r="140" spans="1:10" x14ac:dyDescent="0.2">
      <c r="A140" s="10"/>
      <c r="C140" s="16"/>
      <c r="D140" s="16"/>
      <c r="E140" s="17"/>
      <c r="F140" s="18"/>
      <c r="G140" s="67"/>
      <c r="H140" s="67"/>
      <c r="I140" s="15"/>
      <c r="J140" s="3"/>
    </row>
    <row r="141" spans="1:10" x14ac:dyDescent="0.2">
      <c r="A141" s="10" t="s">
        <v>9</v>
      </c>
      <c r="B141" s="4" t="s">
        <v>59</v>
      </c>
      <c r="C141" s="16">
        <v>170</v>
      </c>
      <c r="D141" s="16">
        <v>29</v>
      </c>
      <c r="E141" s="39">
        <f t="shared" ref="E141:E148" si="34">IF(C141=0,0,+D141/C141)</f>
        <v>0.17058823529411765</v>
      </c>
      <c r="F141" s="40">
        <f t="shared" si="33"/>
        <v>45.582352941176474</v>
      </c>
      <c r="G141" s="67">
        <v>7749</v>
      </c>
      <c r="H141" s="67">
        <v>7366</v>
      </c>
      <c r="I141" s="41">
        <f t="shared" ref="I141:I148" si="35">IF(H141=0,0,+(G141-H141)/H141)</f>
        <v>5.1995655715449361E-2</v>
      </c>
      <c r="J141" s="3"/>
    </row>
    <row r="142" spans="1:10" x14ac:dyDescent="0.2">
      <c r="A142" s="10" t="s">
        <v>19</v>
      </c>
      <c r="B142" s="21" t="s">
        <v>59</v>
      </c>
      <c r="C142" s="12">
        <v>12</v>
      </c>
      <c r="D142" s="19">
        <v>1</v>
      </c>
      <c r="E142" s="37">
        <f t="shared" ref="E142" si="36">IF(C142=0,0,+D142/C142)</f>
        <v>8.3333333333333329E-2</v>
      </c>
      <c r="F142" s="38">
        <f>IF(C142=0,0,+G142/C142)</f>
        <v>50</v>
      </c>
      <c r="G142" s="68">
        <v>600</v>
      </c>
      <c r="H142" s="68">
        <v>0</v>
      </c>
      <c r="I142" s="41">
        <f t="shared" ref="I142" si="37">IF(H142=0,0,+(G142-H142)/H142)</f>
        <v>0</v>
      </c>
      <c r="J142" s="3"/>
    </row>
    <row r="143" spans="1:10" x14ac:dyDescent="0.2">
      <c r="A143" s="10" t="s">
        <v>20</v>
      </c>
      <c r="B143" s="21" t="s">
        <v>59</v>
      </c>
      <c r="C143" s="12">
        <v>65</v>
      </c>
      <c r="D143" s="19">
        <v>0</v>
      </c>
      <c r="E143" s="37">
        <f t="shared" si="34"/>
        <v>0</v>
      </c>
      <c r="F143" s="38">
        <f>IF(C143=0,0,+G143/C143)</f>
        <v>0</v>
      </c>
      <c r="G143" s="68">
        <v>0</v>
      </c>
      <c r="H143" s="68">
        <v>24</v>
      </c>
      <c r="I143" s="41">
        <f t="shared" si="35"/>
        <v>-1</v>
      </c>
      <c r="J143" s="3"/>
    </row>
    <row r="144" spans="1:10" x14ac:dyDescent="0.2">
      <c r="A144" s="10" t="s">
        <v>23</v>
      </c>
      <c r="B144" s="21" t="s">
        <v>59</v>
      </c>
      <c r="C144" s="12">
        <v>30</v>
      </c>
      <c r="D144" s="19">
        <v>2</v>
      </c>
      <c r="E144" s="37">
        <f t="shared" si="34"/>
        <v>6.6666666666666666E-2</v>
      </c>
      <c r="F144" s="38">
        <f>IF(C144=0,0,+G144/C144)</f>
        <v>40</v>
      </c>
      <c r="G144" s="68">
        <v>1200</v>
      </c>
      <c r="H144" s="68">
        <v>0</v>
      </c>
      <c r="I144" s="41">
        <f t="shared" si="35"/>
        <v>0</v>
      </c>
      <c r="J144" s="3"/>
    </row>
    <row r="145" spans="1:10" x14ac:dyDescent="0.2">
      <c r="A145" s="10" t="s">
        <v>24</v>
      </c>
      <c r="B145" s="21" t="s">
        <v>59</v>
      </c>
      <c r="C145" s="12">
        <v>100</v>
      </c>
      <c r="D145" s="19">
        <v>0</v>
      </c>
      <c r="E145" s="37">
        <f t="shared" si="34"/>
        <v>0</v>
      </c>
      <c r="F145" s="38">
        <f>IF(C145=0,0,+G145/C145)</f>
        <v>0</v>
      </c>
      <c r="G145" s="68">
        <v>0</v>
      </c>
      <c r="H145" s="68">
        <v>540</v>
      </c>
      <c r="I145" s="41">
        <f>IF(H145=0,0,+(G145-H145)/H145)</f>
        <v>-1</v>
      </c>
      <c r="J145" s="3"/>
    </row>
    <row r="146" spans="1:10" x14ac:dyDescent="0.2">
      <c r="A146" s="10" t="s">
        <v>25</v>
      </c>
      <c r="B146" s="21" t="s">
        <v>59</v>
      </c>
      <c r="C146" s="12">
        <v>69</v>
      </c>
      <c r="D146" s="19">
        <v>2</v>
      </c>
      <c r="E146" s="37">
        <f t="shared" si="34"/>
        <v>2.8985507246376812E-2</v>
      </c>
      <c r="F146" s="38">
        <v>5.8</v>
      </c>
      <c r="G146" s="68">
        <v>348</v>
      </c>
      <c r="H146" s="68">
        <v>374</v>
      </c>
      <c r="I146" s="41">
        <f>IF(H146=0,0,+(G146-H146)/H146)</f>
        <v>-6.9518716577540107E-2</v>
      </c>
      <c r="J146" s="3"/>
    </row>
    <row r="147" spans="1:10" x14ac:dyDescent="0.2">
      <c r="A147" s="10" t="s">
        <v>14</v>
      </c>
      <c r="B147" s="21" t="s">
        <v>59</v>
      </c>
      <c r="C147" s="12">
        <v>35</v>
      </c>
      <c r="D147" s="19">
        <v>1</v>
      </c>
      <c r="E147" s="37">
        <f t="shared" ref="E147" si="38">IF(C147=0,0,+D147/C147)</f>
        <v>2.8571428571428571E-2</v>
      </c>
      <c r="F147" s="38">
        <v>5.8</v>
      </c>
      <c r="G147" s="68">
        <v>75</v>
      </c>
      <c r="H147" s="68">
        <v>0</v>
      </c>
      <c r="I147" s="41">
        <f>IF(H147=0,0,+(G147-H147)/H147)</f>
        <v>0</v>
      </c>
      <c r="J147" s="3"/>
    </row>
    <row r="148" spans="1:10" x14ac:dyDescent="0.2">
      <c r="A148" s="10" t="s">
        <v>26</v>
      </c>
      <c r="B148" s="21" t="s">
        <v>59</v>
      </c>
      <c r="C148" s="4">
        <v>30</v>
      </c>
      <c r="D148" s="19">
        <v>0</v>
      </c>
      <c r="E148" s="39">
        <f t="shared" si="34"/>
        <v>0</v>
      </c>
      <c r="F148" s="40">
        <f>IF(C148=0,0,+G148/C148)</f>
        <v>0</v>
      </c>
      <c r="G148" s="68">
        <v>0</v>
      </c>
      <c r="H148" s="68">
        <v>48</v>
      </c>
      <c r="I148" s="41">
        <f t="shared" si="35"/>
        <v>-1</v>
      </c>
      <c r="J148" s="3"/>
    </row>
    <row r="149" spans="1:10" x14ac:dyDescent="0.2">
      <c r="A149" s="10"/>
      <c r="B149" s="21"/>
      <c r="D149" s="19"/>
      <c r="E149" s="17"/>
      <c r="F149" s="18"/>
      <c r="G149" s="68"/>
      <c r="H149" s="68"/>
      <c r="I149" s="15"/>
      <c r="J149" s="3"/>
    </row>
    <row r="150" spans="1:10" x14ac:dyDescent="0.2">
      <c r="A150" s="10" t="s">
        <v>9</v>
      </c>
      <c r="B150" s="4" t="s">
        <v>60</v>
      </c>
      <c r="C150" s="16">
        <v>31</v>
      </c>
      <c r="D150" s="16">
        <v>3</v>
      </c>
      <c r="E150" s="39">
        <f>IF(C150=0,0,+D150/C150)</f>
        <v>9.6774193548387094E-2</v>
      </c>
      <c r="F150" s="40">
        <f t="shared" ref="F150:F168" si="39">IF(C150=0,0,+G150/C150)</f>
        <v>49.41935483870968</v>
      </c>
      <c r="G150" s="67">
        <v>1532</v>
      </c>
      <c r="H150" s="67">
        <v>540</v>
      </c>
      <c r="I150" s="41">
        <f>IF(H150=0,0,+(G150-H150)/H150)</f>
        <v>1.837037037037037</v>
      </c>
      <c r="J150" s="3"/>
    </row>
    <row r="151" spans="1:10" x14ac:dyDescent="0.2">
      <c r="A151" s="10"/>
      <c r="C151" s="16"/>
      <c r="D151" s="16"/>
      <c r="E151" s="17"/>
      <c r="F151" s="18"/>
      <c r="G151" s="67"/>
      <c r="H151" s="67"/>
      <c r="I151" s="15"/>
      <c r="J151" s="3"/>
    </row>
    <row r="152" spans="1:10" x14ac:dyDescent="0.2">
      <c r="A152" s="10" t="s">
        <v>9</v>
      </c>
      <c r="B152" s="4" t="s">
        <v>61</v>
      </c>
      <c r="C152" s="16">
        <v>50</v>
      </c>
      <c r="D152" s="16">
        <v>7</v>
      </c>
      <c r="E152" s="39">
        <f>IF(C152=0,0,+D152/C152)</f>
        <v>0.14000000000000001</v>
      </c>
      <c r="F152" s="40">
        <f t="shared" si="39"/>
        <v>37.58</v>
      </c>
      <c r="G152" s="67">
        <v>1879</v>
      </c>
      <c r="H152" s="67">
        <v>2090</v>
      </c>
      <c r="I152" s="41">
        <f>IF(H152=0,0,+(G152-H152)/H152)</f>
        <v>-0.10095693779904306</v>
      </c>
      <c r="J152" s="3"/>
    </row>
    <row r="153" spans="1:10" x14ac:dyDescent="0.2">
      <c r="A153" s="10"/>
      <c r="C153" s="16"/>
      <c r="D153" s="16"/>
      <c r="E153" s="17"/>
      <c r="F153" s="18"/>
      <c r="G153" s="67"/>
      <c r="H153" s="67"/>
      <c r="I153" s="15"/>
      <c r="J153" s="3"/>
    </row>
    <row r="154" spans="1:10" x14ac:dyDescent="0.2">
      <c r="A154" s="10" t="s">
        <v>9</v>
      </c>
      <c r="B154" s="4" t="s">
        <v>62</v>
      </c>
      <c r="C154" s="16">
        <v>28</v>
      </c>
      <c r="D154" s="16">
        <v>2</v>
      </c>
      <c r="E154" s="39">
        <f t="shared" ref="E154" si="40">IF(C154=0,0,+D154/C154)</f>
        <v>7.1428571428571425E-2</v>
      </c>
      <c r="F154" s="40">
        <f t="shared" si="39"/>
        <v>60.857142857142854</v>
      </c>
      <c r="G154" s="67">
        <v>1704</v>
      </c>
      <c r="H154" s="67">
        <v>336</v>
      </c>
      <c r="I154" s="41">
        <f>IF(H154=0,0,+(G154-H154)/H154)</f>
        <v>4.0714285714285712</v>
      </c>
      <c r="J154" s="3"/>
    </row>
    <row r="155" spans="1:10" x14ac:dyDescent="0.2">
      <c r="A155" s="10"/>
      <c r="C155" s="16"/>
      <c r="D155" s="16"/>
      <c r="E155" s="17"/>
      <c r="F155" s="18"/>
      <c r="G155" s="67"/>
      <c r="H155" s="67"/>
      <c r="I155" s="15"/>
      <c r="J155" s="3"/>
    </row>
    <row r="156" spans="1:10" x14ac:dyDescent="0.2">
      <c r="A156" s="10" t="s">
        <v>9</v>
      </c>
      <c r="B156" s="4" t="s">
        <v>63</v>
      </c>
      <c r="C156" s="16">
        <v>200</v>
      </c>
      <c r="D156" s="16">
        <v>7</v>
      </c>
      <c r="E156" s="39">
        <f>IF(C156=0,0,+D156/C156)</f>
        <v>3.5000000000000003E-2</v>
      </c>
      <c r="F156" s="40">
        <f t="shared" si="39"/>
        <v>45.65</v>
      </c>
      <c r="G156" s="67">
        <v>9130</v>
      </c>
      <c r="H156" s="67">
        <v>3915</v>
      </c>
      <c r="I156" s="41">
        <f>IF(H156=0,0,+(G156-H156)/H156)</f>
        <v>1.3320561941251596</v>
      </c>
      <c r="J156" s="3"/>
    </row>
    <row r="157" spans="1:10" x14ac:dyDescent="0.2">
      <c r="A157" s="10"/>
      <c r="C157" s="16"/>
      <c r="D157" s="16"/>
      <c r="E157" s="17"/>
      <c r="F157" s="18"/>
      <c r="G157" s="67"/>
      <c r="H157" s="67"/>
      <c r="I157" s="15"/>
      <c r="J157" s="3"/>
    </row>
    <row r="158" spans="1:10" x14ac:dyDescent="0.2">
      <c r="A158" s="10" t="s">
        <v>9</v>
      </c>
      <c r="B158" s="4" t="s">
        <v>64</v>
      </c>
      <c r="C158" s="16">
        <v>50</v>
      </c>
      <c r="D158" s="16">
        <v>2</v>
      </c>
      <c r="E158" s="39">
        <f>IF(C158=0,0,+D158/C158)</f>
        <v>0.04</v>
      </c>
      <c r="F158" s="40">
        <f t="shared" si="39"/>
        <v>3.38</v>
      </c>
      <c r="G158" s="67">
        <v>169</v>
      </c>
      <c r="H158" s="67">
        <v>860</v>
      </c>
      <c r="I158" s="41">
        <f>IF(H158=0,0,+(G158-H158)/H158)</f>
        <v>-0.80348837209302326</v>
      </c>
      <c r="J158" s="3"/>
    </row>
    <row r="159" spans="1:10" x14ac:dyDescent="0.2">
      <c r="A159" s="10"/>
      <c r="C159" s="16"/>
      <c r="D159" s="16"/>
      <c r="E159" s="17"/>
      <c r="F159" s="18"/>
      <c r="G159" s="67"/>
      <c r="H159" s="67"/>
      <c r="I159" s="15"/>
      <c r="J159" s="3"/>
    </row>
    <row r="160" spans="1:10" x14ac:dyDescent="0.2">
      <c r="A160" s="10" t="s">
        <v>9</v>
      </c>
      <c r="B160" s="4" t="s">
        <v>65</v>
      </c>
      <c r="C160" s="16">
        <v>7</v>
      </c>
      <c r="D160" s="16">
        <v>0</v>
      </c>
      <c r="E160" s="39">
        <f t="shared" ref="E160" si="41">IF(C160=0,0,+D160/C160)</f>
        <v>0</v>
      </c>
      <c r="F160" s="40">
        <f t="shared" si="39"/>
        <v>0</v>
      </c>
      <c r="G160" s="67">
        <v>0</v>
      </c>
      <c r="H160" s="67">
        <v>10</v>
      </c>
      <c r="I160" s="41">
        <f>IF(H160=0,0,+(G160-H160)/H160)</f>
        <v>-1</v>
      </c>
      <c r="J160" s="3"/>
    </row>
    <row r="161" spans="1:10" x14ac:dyDescent="0.2">
      <c r="A161" s="10"/>
      <c r="C161" s="16"/>
      <c r="D161" s="16"/>
      <c r="E161" s="17"/>
      <c r="F161" s="18"/>
      <c r="G161" s="67"/>
      <c r="H161" s="67"/>
      <c r="I161" s="15"/>
      <c r="J161" s="3"/>
    </row>
    <row r="162" spans="1:10" x14ac:dyDescent="0.2">
      <c r="A162" s="10" t="s">
        <v>9</v>
      </c>
      <c r="B162" s="4" t="s">
        <v>66</v>
      </c>
      <c r="C162" s="16">
        <v>205</v>
      </c>
      <c r="D162" s="16">
        <v>8</v>
      </c>
      <c r="E162" s="39">
        <f>IF(C162=0,0,+D162/C162)</f>
        <v>3.9024390243902439E-2</v>
      </c>
      <c r="F162" s="40">
        <f t="shared" si="39"/>
        <v>14.073170731707316</v>
      </c>
      <c r="G162" s="67">
        <v>2885</v>
      </c>
      <c r="H162" s="67">
        <v>2775</v>
      </c>
      <c r="I162" s="41">
        <f>IF(H162=0,0,+(G162-H162)/H162)</f>
        <v>3.9639639639639637E-2</v>
      </c>
      <c r="J162" s="3"/>
    </row>
    <row r="163" spans="1:10" x14ac:dyDescent="0.2">
      <c r="A163" s="10"/>
      <c r="C163" s="16"/>
      <c r="D163" s="16"/>
      <c r="E163" s="17"/>
      <c r="F163" s="18"/>
      <c r="G163" s="67"/>
      <c r="H163" s="67"/>
      <c r="I163" s="15"/>
      <c r="J163" s="3"/>
    </row>
    <row r="164" spans="1:10" x14ac:dyDescent="0.2">
      <c r="A164" s="10" t="s">
        <v>9</v>
      </c>
      <c r="B164" s="4" t="s">
        <v>67</v>
      </c>
      <c r="C164" s="16">
        <v>80</v>
      </c>
      <c r="D164" s="16">
        <v>35</v>
      </c>
      <c r="E164" s="39">
        <f>IF(C164=0,0,+D164/C164)</f>
        <v>0.4375</v>
      </c>
      <c r="F164" s="40">
        <f t="shared" si="39"/>
        <v>63.6875</v>
      </c>
      <c r="G164" s="67">
        <v>5095</v>
      </c>
      <c r="H164" s="67">
        <v>6079</v>
      </c>
      <c r="I164" s="41">
        <f>IF(H164=0,0,+(G164-H164)/H164)</f>
        <v>-0.16186872840927785</v>
      </c>
      <c r="J164" s="3"/>
    </row>
    <row r="165" spans="1:10" x14ac:dyDescent="0.2">
      <c r="A165" s="10"/>
      <c r="C165" s="16"/>
      <c r="D165" s="16"/>
      <c r="E165" s="17"/>
      <c r="F165" s="18"/>
      <c r="G165" s="67"/>
      <c r="H165" s="67"/>
      <c r="I165" s="15"/>
      <c r="J165" s="3"/>
    </row>
    <row r="166" spans="1:10" x14ac:dyDescent="0.2">
      <c r="A166" s="10" t="s">
        <v>9</v>
      </c>
      <c r="B166" s="4" t="s">
        <v>68</v>
      </c>
      <c r="C166" s="16">
        <v>14</v>
      </c>
      <c r="D166" s="16">
        <v>5</v>
      </c>
      <c r="E166" s="39">
        <f>IF(C166=0,0,+D166/C166)</f>
        <v>0.35714285714285715</v>
      </c>
      <c r="F166" s="40">
        <f t="shared" si="39"/>
        <v>67.428571428571431</v>
      </c>
      <c r="G166" s="67">
        <v>944</v>
      </c>
      <c r="H166" s="67">
        <v>1080</v>
      </c>
      <c r="I166" s="41">
        <f>IF(H166=0,0,+(G166-H166)/H166)</f>
        <v>-0.12592592592592591</v>
      </c>
      <c r="J166" s="3"/>
    </row>
    <row r="167" spans="1:10" x14ac:dyDescent="0.2">
      <c r="A167" s="10"/>
      <c r="C167" s="16"/>
      <c r="D167" s="16"/>
      <c r="E167" s="17"/>
      <c r="F167" s="18"/>
      <c r="G167" s="67"/>
      <c r="H167" s="67"/>
      <c r="I167" s="15"/>
      <c r="J167" s="3"/>
    </row>
    <row r="168" spans="1:10" x14ac:dyDescent="0.2">
      <c r="A168" s="10" t="s">
        <v>9</v>
      </c>
      <c r="B168" s="4" t="s">
        <v>69</v>
      </c>
      <c r="C168" s="16">
        <v>92</v>
      </c>
      <c r="D168" s="16">
        <v>9</v>
      </c>
      <c r="E168" s="39">
        <f>IF(C168=0,0,+D168/C168)</f>
        <v>9.7826086956521743E-2</v>
      </c>
      <c r="F168" s="40">
        <f t="shared" si="39"/>
        <v>34.304347826086953</v>
      </c>
      <c r="G168" s="67">
        <v>3156</v>
      </c>
      <c r="H168" s="67">
        <v>1440</v>
      </c>
      <c r="I168" s="41">
        <f>IF(H168=0,0,+(G168-H168)/H168)</f>
        <v>1.1916666666666667</v>
      </c>
      <c r="J168" s="3"/>
    </row>
    <row r="169" spans="1:10" x14ac:dyDescent="0.2">
      <c r="A169" s="10"/>
      <c r="C169" s="16"/>
      <c r="D169" s="16"/>
      <c r="E169" s="17"/>
      <c r="F169" s="18"/>
      <c r="G169" s="67"/>
      <c r="H169" s="67"/>
      <c r="I169" s="15"/>
      <c r="J169" s="3"/>
    </row>
    <row r="170" spans="1:10" x14ac:dyDescent="0.2">
      <c r="A170" s="10" t="s">
        <v>38</v>
      </c>
      <c r="B170" s="21" t="s">
        <v>70</v>
      </c>
      <c r="C170" s="4">
        <v>4000</v>
      </c>
      <c r="D170" s="4">
        <v>20</v>
      </c>
      <c r="E170" s="37">
        <f t="shared" ref="E170:E184" si="42">IF(C170=0,0,+D170/C170)</f>
        <v>5.0000000000000001E-3</v>
      </c>
      <c r="F170" s="38">
        <f>IF(C170=0,0,+G170/C170)</f>
        <v>0.42</v>
      </c>
      <c r="G170" s="67">
        <v>1680</v>
      </c>
      <c r="H170" s="67">
        <v>1552.2</v>
      </c>
      <c r="I170" s="41">
        <f t="shared" ref="I170:I184" si="43">IF(H170=0,0,+(G170-H170)/H170)</f>
        <v>8.2334750676459192E-2</v>
      </c>
      <c r="J170" s="3"/>
    </row>
    <row r="171" spans="1:10" x14ac:dyDescent="0.2">
      <c r="A171" s="10" t="s">
        <v>17</v>
      </c>
      <c r="B171" s="21" t="s">
        <v>70</v>
      </c>
      <c r="C171" s="12">
        <v>70</v>
      </c>
      <c r="D171" s="19">
        <v>1</v>
      </c>
      <c r="E171" s="37">
        <f t="shared" si="42"/>
        <v>1.4285714285714285E-2</v>
      </c>
      <c r="F171" s="38">
        <f>IF(C171=0,0,+G171/C171)</f>
        <v>1.2</v>
      </c>
      <c r="G171" s="68">
        <v>84</v>
      </c>
      <c r="H171" s="68">
        <v>287</v>
      </c>
      <c r="I171" s="41">
        <f t="shared" si="43"/>
        <v>-0.70731707317073167</v>
      </c>
      <c r="J171" s="3"/>
    </row>
    <row r="172" spans="1:10" x14ac:dyDescent="0.2">
      <c r="A172" s="10" t="s">
        <v>9</v>
      </c>
      <c r="B172" s="4" t="s">
        <v>70</v>
      </c>
      <c r="C172" s="16">
        <v>5461</v>
      </c>
      <c r="D172" s="16">
        <v>203</v>
      </c>
      <c r="E172" s="39">
        <f t="shared" si="42"/>
        <v>3.7172678996520783E-2</v>
      </c>
      <c r="F172" s="38">
        <f>IF(C172=0,0,+G172/C172)</f>
        <v>13.69639260208753</v>
      </c>
      <c r="G172" s="67">
        <v>74796</v>
      </c>
      <c r="H172" s="67">
        <v>70712</v>
      </c>
      <c r="I172" s="41">
        <f t="shared" si="43"/>
        <v>5.7755402194818416E-2</v>
      </c>
      <c r="J172" s="3"/>
    </row>
    <row r="173" spans="1:10" x14ac:dyDescent="0.2">
      <c r="A173" s="10" t="s">
        <v>19</v>
      </c>
      <c r="B173" s="21" t="s">
        <v>70</v>
      </c>
      <c r="C173" s="12">
        <v>30</v>
      </c>
      <c r="D173" s="19">
        <v>3</v>
      </c>
      <c r="E173" s="37">
        <f t="shared" si="42"/>
        <v>0.1</v>
      </c>
      <c r="F173" s="38">
        <f t="shared" ref="F173:F184" si="44">IF(C173=0,0,+G173/C173)</f>
        <v>4.1333333333333337</v>
      </c>
      <c r="G173" s="68">
        <v>124</v>
      </c>
      <c r="H173" s="68">
        <v>190</v>
      </c>
      <c r="I173" s="41">
        <f t="shared" si="43"/>
        <v>-0.3473684210526316</v>
      </c>
      <c r="J173" s="3"/>
    </row>
    <row r="174" spans="1:10" x14ac:dyDescent="0.2">
      <c r="A174" s="10" t="s">
        <v>20</v>
      </c>
      <c r="B174" s="21" t="s">
        <v>70</v>
      </c>
      <c r="C174" s="12">
        <v>90</v>
      </c>
      <c r="D174" s="19">
        <v>7</v>
      </c>
      <c r="E174" s="37">
        <f t="shared" si="42"/>
        <v>7.7777777777777779E-2</v>
      </c>
      <c r="F174" s="38">
        <f t="shared" si="44"/>
        <v>6.5777777777777775</v>
      </c>
      <c r="G174" s="68">
        <v>592</v>
      </c>
      <c r="H174" s="68">
        <v>1010</v>
      </c>
      <c r="I174" s="41">
        <f t="shared" si="43"/>
        <v>-0.41386138613861384</v>
      </c>
      <c r="J174" s="3"/>
    </row>
    <row r="175" spans="1:10" x14ac:dyDescent="0.2">
      <c r="A175" s="10" t="s">
        <v>21</v>
      </c>
      <c r="B175" s="21" t="s">
        <v>70</v>
      </c>
      <c r="C175" s="12">
        <v>500</v>
      </c>
      <c r="D175" s="19">
        <v>11</v>
      </c>
      <c r="E175" s="37">
        <f t="shared" si="42"/>
        <v>2.1999999999999999E-2</v>
      </c>
      <c r="F175" s="38">
        <f t="shared" si="44"/>
        <v>11.736000000000001</v>
      </c>
      <c r="G175" s="68">
        <v>5868</v>
      </c>
      <c r="H175" s="68">
        <v>4371</v>
      </c>
      <c r="I175" s="41">
        <f t="shared" si="43"/>
        <v>0.34248455730954014</v>
      </c>
      <c r="J175" s="3"/>
    </row>
    <row r="176" spans="1:10" x14ac:dyDescent="0.2">
      <c r="A176" s="10" t="s">
        <v>22</v>
      </c>
      <c r="B176" s="21" t="s">
        <v>70</v>
      </c>
      <c r="C176" s="12">
        <v>4000</v>
      </c>
      <c r="D176" s="19">
        <v>4</v>
      </c>
      <c r="E176" s="37">
        <f t="shared" si="42"/>
        <v>1E-3</v>
      </c>
      <c r="F176" s="38">
        <f t="shared" si="44"/>
        <v>0.16800000000000001</v>
      </c>
      <c r="G176" s="68">
        <v>672</v>
      </c>
      <c r="H176" s="68">
        <v>497</v>
      </c>
      <c r="I176" s="41">
        <f t="shared" si="43"/>
        <v>0.352112676056338</v>
      </c>
      <c r="J176" s="3"/>
    </row>
    <row r="177" spans="1:10" x14ac:dyDescent="0.2">
      <c r="A177" s="10" t="s">
        <v>23</v>
      </c>
      <c r="B177" s="21" t="s">
        <v>70</v>
      </c>
      <c r="C177" s="12">
        <v>100</v>
      </c>
      <c r="D177" s="19">
        <v>13</v>
      </c>
      <c r="E177" s="37">
        <f t="shared" si="42"/>
        <v>0.13</v>
      </c>
      <c r="F177" s="38">
        <f t="shared" si="44"/>
        <v>25.15</v>
      </c>
      <c r="G177" s="68">
        <v>2515</v>
      </c>
      <c r="H177" s="68">
        <v>3607</v>
      </c>
      <c r="I177" s="41">
        <f t="shared" si="43"/>
        <v>-0.30274466315497645</v>
      </c>
      <c r="J177" s="3"/>
    </row>
    <row r="178" spans="1:10" x14ac:dyDescent="0.2">
      <c r="A178" s="10" t="s">
        <v>24</v>
      </c>
      <c r="B178" s="21" t="s">
        <v>70</v>
      </c>
      <c r="C178" s="12">
        <v>500</v>
      </c>
      <c r="D178" s="19">
        <v>10</v>
      </c>
      <c r="E178" s="37">
        <f t="shared" si="42"/>
        <v>0.02</v>
      </c>
      <c r="F178" s="38">
        <f t="shared" si="44"/>
        <v>7.78</v>
      </c>
      <c r="G178" s="68">
        <v>3890</v>
      </c>
      <c r="H178" s="68">
        <v>4183</v>
      </c>
      <c r="I178" s="41">
        <f>IF(H178=0,0,+(G178-H178)/H178)</f>
        <v>-7.0045421945971797E-2</v>
      </c>
      <c r="J178" s="3"/>
    </row>
    <row r="179" spans="1:10" x14ac:dyDescent="0.2">
      <c r="A179" s="10" t="s">
        <v>8</v>
      </c>
      <c r="B179" s="21" t="s">
        <v>70</v>
      </c>
      <c r="C179" s="12">
        <v>150</v>
      </c>
      <c r="D179" s="19">
        <v>15</v>
      </c>
      <c r="E179" s="37">
        <f t="shared" si="42"/>
        <v>0.1</v>
      </c>
      <c r="F179" s="38">
        <f t="shared" si="44"/>
        <v>4</v>
      </c>
      <c r="G179" s="68">
        <v>600</v>
      </c>
      <c r="H179" s="68">
        <v>294</v>
      </c>
      <c r="I179" s="41">
        <f t="shared" si="43"/>
        <v>1.0408163265306123</v>
      </c>
      <c r="J179" s="3"/>
    </row>
    <row r="180" spans="1:10" x14ac:dyDescent="0.2">
      <c r="A180" s="10" t="s">
        <v>29</v>
      </c>
      <c r="B180" s="21" t="s">
        <v>70</v>
      </c>
      <c r="C180" s="12">
        <v>1700</v>
      </c>
      <c r="D180" s="19">
        <v>5</v>
      </c>
      <c r="E180" s="37">
        <f t="shared" si="42"/>
        <v>2.9411764705882353E-3</v>
      </c>
      <c r="F180" s="38">
        <f t="shared" si="44"/>
        <v>0.49352941176470588</v>
      </c>
      <c r="G180" s="68">
        <v>839</v>
      </c>
      <c r="H180" s="68">
        <v>2675</v>
      </c>
      <c r="I180" s="41">
        <f t="shared" si="43"/>
        <v>-0.6863551401869159</v>
      </c>
      <c r="J180" s="3"/>
    </row>
    <row r="181" spans="1:10" x14ac:dyDescent="0.2">
      <c r="A181" s="10" t="s">
        <v>25</v>
      </c>
      <c r="B181" s="21" t="s">
        <v>70</v>
      </c>
      <c r="C181" s="12">
        <v>50</v>
      </c>
      <c r="D181" s="19">
        <v>14</v>
      </c>
      <c r="E181" s="37">
        <f t="shared" si="42"/>
        <v>0.28000000000000003</v>
      </c>
      <c r="F181" s="38">
        <f t="shared" si="44"/>
        <v>84.44</v>
      </c>
      <c r="G181" s="68">
        <v>4222</v>
      </c>
      <c r="H181" s="68">
        <v>2468</v>
      </c>
      <c r="I181" s="41">
        <f t="shared" si="43"/>
        <v>0.71069692058346845</v>
      </c>
      <c r="J181" s="3"/>
    </row>
    <row r="182" spans="1:10" x14ac:dyDescent="0.2">
      <c r="A182" s="10" t="s">
        <v>14</v>
      </c>
      <c r="B182" s="21" t="s">
        <v>70</v>
      </c>
      <c r="C182" s="12">
        <v>2113</v>
      </c>
      <c r="D182" s="19">
        <v>163</v>
      </c>
      <c r="E182" s="37">
        <f t="shared" si="42"/>
        <v>7.7141504969238051E-2</v>
      </c>
      <c r="F182" s="38">
        <f t="shared" si="44"/>
        <v>23.62047326076668</v>
      </c>
      <c r="G182" s="68">
        <v>49910.06</v>
      </c>
      <c r="H182" s="68">
        <v>44469.03</v>
      </c>
      <c r="I182" s="41">
        <f t="shared" si="43"/>
        <v>0.12235549100126535</v>
      </c>
      <c r="J182" s="3"/>
    </row>
    <row r="183" spans="1:10" x14ac:dyDescent="0.2">
      <c r="A183" s="10" t="s">
        <v>104</v>
      </c>
      <c r="B183" s="21" t="s">
        <v>70</v>
      </c>
      <c r="C183" s="12">
        <v>557</v>
      </c>
      <c r="D183" s="19">
        <v>9</v>
      </c>
      <c r="E183" s="37">
        <f t="shared" ref="E183" si="45">IF(C183=0,0,+D183/C183)</f>
        <v>1.615798922800718E-2</v>
      </c>
      <c r="F183" s="38">
        <f t="shared" ref="F183" si="46">IF(C183=0,0,+G183/C183)</f>
        <v>6.1202872531418313</v>
      </c>
      <c r="G183" s="68">
        <v>3409</v>
      </c>
      <c r="H183" s="68">
        <v>2132</v>
      </c>
      <c r="I183" s="41">
        <f t="shared" ref="I183" si="47">IF(H183=0,0,+(G183-H183)/H183)</f>
        <v>0.598968105065666</v>
      </c>
      <c r="J183" s="3"/>
    </row>
    <row r="184" spans="1:10" x14ac:dyDescent="0.2">
      <c r="A184" s="10" t="s">
        <v>26</v>
      </c>
      <c r="B184" s="21" t="s">
        <v>70</v>
      </c>
      <c r="C184" s="4">
        <v>4000</v>
      </c>
      <c r="D184" s="19">
        <v>8</v>
      </c>
      <c r="E184" s="42">
        <f t="shared" si="42"/>
        <v>2E-3</v>
      </c>
      <c r="F184" s="43">
        <f t="shared" si="44"/>
        <v>0.61375000000000002</v>
      </c>
      <c r="G184" s="68">
        <v>2455</v>
      </c>
      <c r="H184" s="68">
        <v>2594</v>
      </c>
      <c r="I184" s="41">
        <f t="shared" si="43"/>
        <v>-5.3585196607555896E-2</v>
      </c>
      <c r="J184" s="3"/>
    </row>
    <row r="185" spans="1:10" x14ac:dyDescent="0.2">
      <c r="A185" s="10"/>
      <c r="B185" s="21"/>
      <c r="D185" s="19"/>
      <c r="E185" s="17"/>
      <c r="F185" s="18"/>
      <c r="G185" s="68"/>
      <c r="H185" s="68"/>
      <c r="I185" s="15"/>
      <c r="J185" s="3"/>
    </row>
    <row r="186" spans="1:10" x14ac:dyDescent="0.2">
      <c r="A186" s="10" t="s">
        <v>38</v>
      </c>
      <c r="B186" s="4" t="s">
        <v>71</v>
      </c>
      <c r="C186" s="4">
        <v>50</v>
      </c>
      <c r="D186" s="4">
        <v>0</v>
      </c>
      <c r="E186" s="37">
        <f t="shared" ref="E186:E194" si="48">IF(C186=0,0,+D186/C186)</f>
        <v>0</v>
      </c>
      <c r="F186" s="38">
        <f>IF(C186=0,0,+G186/C186)</f>
        <v>0</v>
      </c>
      <c r="G186" s="67">
        <v>0</v>
      </c>
      <c r="H186" s="67">
        <v>1200</v>
      </c>
      <c r="I186" s="41">
        <f t="shared" ref="I186:I193" si="49">IF(H186=0,0,+(G186-H186)/H186)</f>
        <v>-1</v>
      </c>
      <c r="J186" s="3"/>
    </row>
    <row r="187" spans="1:10" x14ac:dyDescent="0.2">
      <c r="A187" s="10" t="s">
        <v>9</v>
      </c>
      <c r="B187" s="4" t="s">
        <v>71</v>
      </c>
      <c r="C187" s="16">
        <v>2141</v>
      </c>
      <c r="D187" s="16">
        <v>14</v>
      </c>
      <c r="E187" s="39">
        <f t="shared" si="48"/>
        <v>6.5390004670714619E-3</v>
      </c>
      <c r="F187" s="38">
        <f>IF(C187=0,0,+G187/C187)</f>
        <v>5.216254086875292</v>
      </c>
      <c r="G187" s="67">
        <v>11168</v>
      </c>
      <c r="H187" s="67">
        <v>11858.81</v>
      </c>
      <c r="I187" s="41">
        <f t="shared" si="49"/>
        <v>-5.8252893840107019E-2</v>
      </c>
      <c r="J187" s="3"/>
    </row>
    <row r="188" spans="1:10" x14ac:dyDescent="0.2">
      <c r="A188" s="10" t="s">
        <v>21</v>
      </c>
      <c r="B188" s="21" t="s">
        <v>71</v>
      </c>
      <c r="C188" s="12">
        <v>100</v>
      </c>
      <c r="D188" s="19">
        <v>1</v>
      </c>
      <c r="E188" s="37">
        <f t="shared" si="48"/>
        <v>0.01</v>
      </c>
      <c r="F188" s="38">
        <f>IF(C188=0,0,+G188/C188)</f>
        <v>0.6</v>
      </c>
      <c r="G188" s="68">
        <v>60</v>
      </c>
      <c r="H188" s="68">
        <v>120</v>
      </c>
      <c r="I188" s="41">
        <f t="shared" si="49"/>
        <v>-0.5</v>
      </c>
      <c r="J188" s="3"/>
    </row>
    <row r="189" spans="1:10" x14ac:dyDescent="0.2">
      <c r="A189" s="10" t="s">
        <v>31</v>
      </c>
      <c r="B189" s="21" t="s">
        <v>71</v>
      </c>
      <c r="C189" s="12">
        <v>50</v>
      </c>
      <c r="D189" s="19">
        <v>1</v>
      </c>
      <c r="E189" s="37">
        <f t="shared" si="48"/>
        <v>0.02</v>
      </c>
      <c r="F189" s="38">
        <f t="shared" ref="F189:F196" si="50">IF(C189=0,0,+G189/C189)</f>
        <v>9.6</v>
      </c>
      <c r="G189" s="68">
        <v>480</v>
      </c>
      <c r="H189" s="68">
        <v>720</v>
      </c>
      <c r="I189" s="41">
        <f t="shared" si="49"/>
        <v>-0.33333333333333331</v>
      </c>
      <c r="J189" s="3"/>
    </row>
    <row r="190" spans="1:10" x14ac:dyDescent="0.2">
      <c r="A190" s="10" t="s">
        <v>23</v>
      </c>
      <c r="B190" s="21" t="s">
        <v>71</v>
      </c>
      <c r="C190" s="12">
        <v>50</v>
      </c>
      <c r="D190" s="19">
        <v>0</v>
      </c>
      <c r="E190" s="37">
        <f t="shared" si="48"/>
        <v>0</v>
      </c>
      <c r="F190" s="38">
        <f t="shared" si="50"/>
        <v>0</v>
      </c>
      <c r="G190" s="68">
        <v>0</v>
      </c>
      <c r="H190" s="68">
        <v>74</v>
      </c>
      <c r="I190" s="41">
        <f t="shared" si="49"/>
        <v>-1</v>
      </c>
      <c r="J190" s="3"/>
    </row>
    <row r="191" spans="1:10" x14ac:dyDescent="0.2">
      <c r="A191" s="10" t="s">
        <v>24</v>
      </c>
      <c r="B191" s="21" t="s">
        <v>71</v>
      </c>
      <c r="C191" s="12">
        <v>300</v>
      </c>
      <c r="D191" s="19">
        <v>1</v>
      </c>
      <c r="E191" s="37">
        <f t="shared" si="48"/>
        <v>3.3333333333333335E-3</v>
      </c>
      <c r="F191" s="38">
        <f t="shared" si="50"/>
        <v>0.4</v>
      </c>
      <c r="G191" s="68">
        <v>120</v>
      </c>
      <c r="H191" s="68">
        <v>60</v>
      </c>
      <c r="I191" s="41">
        <f t="shared" si="49"/>
        <v>1</v>
      </c>
      <c r="J191" s="3"/>
    </row>
    <row r="192" spans="1:10" x14ac:dyDescent="0.2">
      <c r="A192" s="10" t="s">
        <v>8</v>
      </c>
      <c r="B192" s="21" t="s">
        <v>71</v>
      </c>
      <c r="C192" s="12">
        <v>175</v>
      </c>
      <c r="D192" s="19">
        <v>0</v>
      </c>
      <c r="E192" s="37">
        <f t="shared" si="48"/>
        <v>0</v>
      </c>
      <c r="F192" s="38">
        <f t="shared" si="50"/>
        <v>0</v>
      </c>
      <c r="G192" s="68">
        <v>0</v>
      </c>
      <c r="H192" s="68">
        <v>120</v>
      </c>
      <c r="I192" s="41">
        <f>IF(H192=0,0,+(G192-H192)/H192)</f>
        <v>-1</v>
      </c>
      <c r="J192" s="3"/>
    </row>
    <row r="193" spans="1:10" x14ac:dyDescent="0.2">
      <c r="A193" s="10" t="s">
        <v>29</v>
      </c>
      <c r="B193" s="21" t="s">
        <v>71</v>
      </c>
      <c r="C193" s="12">
        <v>451</v>
      </c>
      <c r="D193" s="19">
        <v>1</v>
      </c>
      <c r="E193" s="37">
        <f t="shared" si="48"/>
        <v>2.2172949002217295E-3</v>
      </c>
      <c r="F193" s="38">
        <f t="shared" si="50"/>
        <v>0.23946784922394679</v>
      </c>
      <c r="G193" s="68">
        <v>108</v>
      </c>
      <c r="H193" s="68">
        <v>324</v>
      </c>
      <c r="I193" s="41">
        <f t="shared" si="49"/>
        <v>-0.66666666666666663</v>
      </c>
      <c r="J193" s="3"/>
    </row>
    <row r="194" spans="1:10" x14ac:dyDescent="0.2">
      <c r="A194" s="10" t="s">
        <v>14</v>
      </c>
      <c r="B194" s="21" t="s">
        <v>71</v>
      </c>
      <c r="C194" s="12">
        <v>1220</v>
      </c>
      <c r="D194" s="19">
        <v>6</v>
      </c>
      <c r="E194" s="37">
        <f t="shared" si="48"/>
        <v>4.9180327868852463E-3</v>
      </c>
      <c r="F194" s="38">
        <f t="shared" si="50"/>
        <v>0.93442622950819676</v>
      </c>
      <c r="G194" s="68">
        <v>1140</v>
      </c>
      <c r="H194" s="68">
        <v>1764</v>
      </c>
      <c r="I194" s="41">
        <f>IF(H194=0,0,+(G194-H194)/H194)</f>
        <v>-0.35374149659863946</v>
      </c>
      <c r="J194" s="3"/>
    </row>
    <row r="195" spans="1:10" x14ac:dyDescent="0.2">
      <c r="A195" s="10"/>
      <c r="B195" s="21"/>
      <c r="D195" s="19"/>
      <c r="E195" s="17"/>
      <c r="F195" s="18"/>
      <c r="G195" s="68"/>
      <c r="H195" s="68"/>
      <c r="I195" s="15"/>
      <c r="J195" s="3"/>
    </row>
    <row r="196" spans="1:10" x14ac:dyDescent="0.2">
      <c r="A196" s="10" t="s">
        <v>9</v>
      </c>
      <c r="B196" s="4" t="s">
        <v>72</v>
      </c>
      <c r="C196" s="16">
        <v>21</v>
      </c>
      <c r="D196" s="16">
        <v>3</v>
      </c>
      <c r="E196" s="39">
        <f>IF(C196=0,0,+D196/C196)</f>
        <v>0.14285714285714285</v>
      </c>
      <c r="F196" s="40">
        <f t="shared" si="50"/>
        <v>55.476190476190474</v>
      </c>
      <c r="G196" s="67">
        <v>1165</v>
      </c>
      <c r="H196" s="67">
        <v>690</v>
      </c>
      <c r="I196" s="41">
        <f>IF(H196=0,0,+(G196-H196)/H196)</f>
        <v>0.68840579710144922</v>
      </c>
      <c r="J196" s="3"/>
    </row>
    <row r="197" spans="1:10" x14ac:dyDescent="0.2">
      <c r="A197" s="10"/>
      <c r="C197" s="16"/>
      <c r="D197" s="16"/>
      <c r="E197" s="17"/>
      <c r="F197" s="18"/>
      <c r="G197" s="67"/>
      <c r="H197" s="67"/>
      <c r="I197" s="15"/>
      <c r="J197" s="3"/>
    </row>
    <row r="198" spans="1:10" x14ac:dyDescent="0.2">
      <c r="A198" s="10" t="s">
        <v>38</v>
      </c>
      <c r="B198" s="4" t="s">
        <v>73</v>
      </c>
      <c r="C198" s="4">
        <v>400</v>
      </c>
      <c r="D198" s="4">
        <v>3</v>
      </c>
      <c r="E198" s="37">
        <f t="shared" ref="E198:E210" si="51">IF(C198=0,0,+D198/C198)</f>
        <v>7.4999999999999997E-3</v>
      </c>
      <c r="F198" s="38">
        <f>IF(C198=0,0,+G198/C198)</f>
        <v>2.1</v>
      </c>
      <c r="G198" s="67">
        <v>840</v>
      </c>
      <c r="H198" s="67">
        <v>720</v>
      </c>
      <c r="I198" s="41">
        <f>IF(H198=0,0,+(G198-H198)/H198)</f>
        <v>0.16666666666666666</v>
      </c>
      <c r="J198" s="3"/>
    </row>
    <row r="199" spans="1:10" x14ac:dyDescent="0.2">
      <c r="A199" s="10" t="s">
        <v>17</v>
      </c>
      <c r="B199" s="4" t="s">
        <v>73</v>
      </c>
      <c r="C199" s="12">
        <v>40</v>
      </c>
      <c r="D199" s="19">
        <v>1</v>
      </c>
      <c r="E199" s="37">
        <f t="shared" si="51"/>
        <v>2.5000000000000001E-2</v>
      </c>
      <c r="F199" s="38">
        <f>IF(C199=0,0,+G199/C199)</f>
        <v>7.5</v>
      </c>
      <c r="G199" s="68">
        <v>300</v>
      </c>
      <c r="H199" s="68">
        <v>540</v>
      </c>
      <c r="I199" s="41">
        <f t="shared" ref="I199:I210" si="52">IF(H199=0,0,+(G199-H199)/H199)</f>
        <v>-0.44444444444444442</v>
      </c>
      <c r="J199" s="3"/>
    </row>
    <row r="200" spans="1:10" x14ac:dyDescent="0.2">
      <c r="A200" s="10" t="s">
        <v>9</v>
      </c>
      <c r="B200" s="4" t="s">
        <v>73</v>
      </c>
      <c r="C200" s="16">
        <v>2104</v>
      </c>
      <c r="D200" s="16">
        <v>61</v>
      </c>
      <c r="E200" s="39">
        <f t="shared" si="51"/>
        <v>2.8992395437262359E-2</v>
      </c>
      <c r="F200" s="38">
        <f>IF(C200=0,0,+G200/C200)</f>
        <v>5.6154942965779471</v>
      </c>
      <c r="G200" s="67">
        <v>11815</v>
      </c>
      <c r="H200" s="67">
        <v>8679</v>
      </c>
      <c r="I200" s="41">
        <f t="shared" si="52"/>
        <v>0.36133195068556284</v>
      </c>
      <c r="J200" s="3"/>
    </row>
    <row r="201" spans="1:10" x14ac:dyDescent="0.2">
      <c r="A201" s="10" t="s">
        <v>20</v>
      </c>
      <c r="B201" s="4" t="s">
        <v>73</v>
      </c>
      <c r="C201" s="12">
        <v>163</v>
      </c>
      <c r="D201" s="19">
        <v>4</v>
      </c>
      <c r="E201" s="37">
        <f t="shared" si="51"/>
        <v>2.4539877300613498E-2</v>
      </c>
      <c r="F201" s="38">
        <f t="shared" ref="F201:F206" si="53">IF(C201=0,0,+G201/C201)</f>
        <v>6.6257668711656441</v>
      </c>
      <c r="G201" s="68">
        <v>1080</v>
      </c>
      <c r="H201" s="68">
        <v>1324</v>
      </c>
      <c r="I201" s="41">
        <f t="shared" si="52"/>
        <v>-0.18429003021148035</v>
      </c>
      <c r="J201" s="3"/>
    </row>
    <row r="202" spans="1:10" x14ac:dyDescent="0.2">
      <c r="A202" s="10" t="s">
        <v>21</v>
      </c>
      <c r="B202" s="4" t="s">
        <v>73</v>
      </c>
      <c r="C202" s="12">
        <v>100</v>
      </c>
      <c r="D202" s="19">
        <v>7</v>
      </c>
      <c r="E202" s="37">
        <f t="shared" si="51"/>
        <v>7.0000000000000007E-2</v>
      </c>
      <c r="F202" s="38">
        <f t="shared" si="53"/>
        <v>3.8</v>
      </c>
      <c r="G202" s="68">
        <v>380</v>
      </c>
      <c r="H202" s="68">
        <v>1500</v>
      </c>
      <c r="I202" s="41">
        <f t="shared" si="52"/>
        <v>-0.7466666666666667</v>
      </c>
      <c r="J202" s="3"/>
    </row>
    <row r="203" spans="1:10" x14ac:dyDescent="0.2">
      <c r="A203" s="10" t="s">
        <v>22</v>
      </c>
      <c r="B203" s="4" t="s">
        <v>73</v>
      </c>
      <c r="C203" s="12">
        <v>400</v>
      </c>
      <c r="D203" s="19">
        <v>3</v>
      </c>
      <c r="E203" s="37">
        <f t="shared" si="51"/>
        <v>7.4999999999999997E-3</v>
      </c>
      <c r="F203" s="38">
        <f t="shared" si="53"/>
        <v>0.77749999999999997</v>
      </c>
      <c r="G203" s="68">
        <v>311</v>
      </c>
      <c r="H203" s="68">
        <v>636</v>
      </c>
      <c r="I203" s="41">
        <f t="shared" si="52"/>
        <v>-0.51100628930817615</v>
      </c>
      <c r="J203" s="3"/>
    </row>
    <row r="204" spans="1:10" x14ac:dyDescent="0.2">
      <c r="A204" s="10" t="s">
        <v>23</v>
      </c>
      <c r="B204" s="4" t="s">
        <v>73</v>
      </c>
      <c r="C204" s="12">
        <v>50</v>
      </c>
      <c r="D204" s="19">
        <v>2</v>
      </c>
      <c r="E204" s="37">
        <f t="shared" si="51"/>
        <v>0.04</v>
      </c>
      <c r="F204" s="38">
        <f t="shared" si="53"/>
        <v>1</v>
      </c>
      <c r="G204" s="68">
        <v>50</v>
      </c>
      <c r="H204" s="68">
        <v>230</v>
      </c>
      <c r="I204" s="41">
        <f t="shared" si="52"/>
        <v>-0.78260869565217395</v>
      </c>
      <c r="J204" s="3"/>
    </row>
    <row r="205" spans="1:10" x14ac:dyDescent="0.2">
      <c r="A205" s="10" t="s">
        <v>24</v>
      </c>
      <c r="B205" s="4" t="s">
        <v>73</v>
      </c>
      <c r="C205" s="12">
        <v>300</v>
      </c>
      <c r="D205" s="19">
        <v>2</v>
      </c>
      <c r="E205" s="37">
        <f t="shared" si="51"/>
        <v>6.6666666666666671E-3</v>
      </c>
      <c r="F205" s="38">
        <f t="shared" si="53"/>
        <v>0.6</v>
      </c>
      <c r="G205" s="69">
        <v>180</v>
      </c>
      <c r="H205" s="69">
        <v>60</v>
      </c>
      <c r="I205" s="41">
        <f t="shared" si="52"/>
        <v>2</v>
      </c>
      <c r="J205" s="3"/>
    </row>
    <row r="206" spans="1:10" x14ac:dyDescent="0.2">
      <c r="A206" s="10" t="s">
        <v>8</v>
      </c>
      <c r="B206" s="4" t="s">
        <v>73</v>
      </c>
      <c r="C206" s="12">
        <v>25</v>
      </c>
      <c r="D206" s="19">
        <v>2</v>
      </c>
      <c r="E206" s="37">
        <f t="shared" si="51"/>
        <v>0.08</v>
      </c>
      <c r="F206" s="38">
        <f t="shared" si="53"/>
        <v>16.8</v>
      </c>
      <c r="G206" s="68">
        <v>420</v>
      </c>
      <c r="H206" s="68">
        <v>420</v>
      </c>
      <c r="I206" s="41">
        <f t="shared" si="52"/>
        <v>0</v>
      </c>
      <c r="J206" s="3"/>
    </row>
    <row r="207" spans="1:10" x14ac:dyDescent="0.2">
      <c r="A207" s="10" t="s">
        <v>25</v>
      </c>
      <c r="B207" s="4" t="s">
        <v>73</v>
      </c>
      <c r="C207" s="12">
        <v>162</v>
      </c>
      <c r="D207" s="19">
        <v>3</v>
      </c>
      <c r="E207" s="37">
        <f t="shared" si="51"/>
        <v>1.8518518518518517E-2</v>
      </c>
      <c r="F207" s="38">
        <v>6.8</v>
      </c>
      <c r="G207" s="68">
        <v>6</v>
      </c>
      <c r="H207" s="68">
        <v>2660</v>
      </c>
      <c r="I207" s="41">
        <f t="shared" si="52"/>
        <v>-0.9977443609022556</v>
      </c>
      <c r="J207" s="3"/>
    </row>
    <row r="208" spans="1:10" x14ac:dyDescent="0.2">
      <c r="A208" s="10" t="s">
        <v>14</v>
      </c>
      <c r="B208" s="4" t="s">
        <v>73</v>
      </c>
      <c r="C208" s="12">
        <v>265</v>
      </c>
      <c r="D208" s="19">
        <v>11</v>
      </c>
      <c r="E208" s="37">
        <f t="shared" ref="E208" si="54">IF(C208=0,0,+D208/C208)</f>
        <v>4.1509433962264149E-2</v>
      </c>
      <c r="F208" s="38">
        <f>IF(C208=0,0,+G208/C208)</f>
        <v>5.078679245283019</v>
      </c>
      <c r="G208" s="68">
        <v>1345.85</v>
      </c>
      <c r="H208" s="68">
        <v>2854</v>
      </c>
      <c r="I208" s="41">
        <f>IF(H208=0,0,+(G208-H208)/H208)</f>
        <v>-0.52843377715487039</v>
      </c>
      <c r="J208" s="3"/>
    </row>
    <row r="209" spans="1:10" x14ac:dyDescent="0.2">
      <c r="A209" s="10" t="s">
        <v>104</v>
      </c>
      <c r="B209" s="4" t="s">
        <v>73</v>
      </c>
      <c r="C209" s="12">
        <v>50</v>
      </c>
      <c r="D209" s="19">
        <v>0</v>
      </c>
      <c r="E209" s="37">
        <f t="shared" ref="E209" si="55">IF(C209=0,0,+D209/C209)</f>
        <v>0</v>
      </c>
      <c r="F209" s="38">
        <f>IF(C209=0,0,+G209/C209)</f>
        <v>0</v>
      </c>
      <c r="G209" s="68">
        <v>0</v>
      </c>
      <c r="H209" s="68">
        <v>3060</v>
      </c>
      <c r="I209" s="41">
        <f>IF(H209=0,0,+(G209-H209)/H209)</f>
        <v>-1</v>
      </c>
      <c r="J209" s="3"/>
    </row>
    <row r="210" spans="1:10" x14ac:dyDescent="0.2">
      <c r="A210" s="10" t="s">
        <v>81</v>
      </c>
      <c r="B210" s="4" t="s">
        <v>73</v>
      </c>
      <c r="C210" s="12">
        <v>400</v>
      </c>
      <c r="D210" s="19">
        <v>1</v>
      </c>
      <c r="E210" s="37">
        <f t="shared" si="51"/>
        <v>2.5000000000000001E-3</v>
      </c>
      <c r="F210" s="38">
        <f>IF(C210=0,0,+G210/C210)</f>
        <v>0.18</v>
      </c>
      <c r="G210" s="68">
        <v>72</v>
      </c>
      <c r="H210" s="68">
        <v>0</v>
      </c>
      <c r="I210" s="41">
        <f t="shared" si="52"/>
        <v>0</v>
      </c>
      <c r="J210" s="3"/>
    </row>
    <row r="211" spans="1:10" x14ac:dyDescent="0.2">
      <c r="A211" s="10"/>
      <c r="D211" s="19"/>
      <c r="E211" s="17"/>
      <c r="F211" s="18"/>
      <c r="G211" s="68"/>
      <c r="H211" s="68"/>
      <c r="I211" s="15"/>
      <c r="J211" s="3"/>
    </row>
    <row r="212" spans="1:10" x14ac:dyDescent="0.2">
      <c r="A212" s="10" t="s">
        <v>9</v>
      </c>
      <c r="B212" s="21" t="s">
        <v>74</v>
      </c>
      <c r="C212" s="16">
        <v>2</v>
      </c>
      <c r="D212" s="16">
        <v>4</v>
      </c>
      <c r="E212" s="39">
        <f>IF(C212=0,0,+D212/C212)</f>
        <v>2</v>
      </c>
      <c r="F212" s="38">
        <f>IF(C212=0,0,+G212/C212)</f>
        <v>547.5</v>
      </c>
      <c r="G212" s="67">
        <v>1095</v>
      </c>
      <c r="H212" s="67">
        <v>2990</v>
      </c>
      <c r="I212" s="41">
        <f>IF(H212=0,0,+(G212-H212)/H212)</f>
        <v>-0.63377926421404684</v>
      </c>
      <c r="J212" s="3"/>
    </row>
    <row r="213" spans="1:10" x14ac:dyDescent="0.2">
      <c r="A213" s="10" t="s">
        <v>20</v>
      </c>
      <c r="B213" s="21" t="s">
        <v>74</v>
      </c>
      <c r="C213" s="12">
        <v>5</v>
      </c>
      <c r="D213" s="19">
        <v>1</v>
      </c>
      <c r="E213" s="37">
        <f>IF(C213=0,0,+D213/C213)</f>
        <v>0.2</v>
      </c>
      <c r="F213" s="38">
        <f>IF(C213=0,0,+G213/C213)</f>
        <v>24</v>
      </c>
      <c r="G213" s="69">
        <v>120</v>
      </c>
      <c r="H213" s="69">
        <v>0</v>
      </c>
      <c r="I213" s="41">
        <f>IF(H213=0,0,+(G213-H213)/H213)</f>
        <v>0</v>
      </c>
      <c r="J213" s="3"/>
    </row>
    <row r="214" spans="1:10" x14ac:dyDescent="0.2">
      <c r="A214" s="10"/>
      <c r="B214" s="21"/>
      <c r="C214" s="12"/>
      <c r="D214" s="19"/>
      <c r="E214" s="13"/>
      <c r="F214" s="14"/>
      <c r="G214" s="68"/>
      <c r="H214" s="68"/>
      <c r="I214" s="15"/>
      <c r="J214" s="3"/>
    </row>
    <row r="215" spans="1:10" x14ac:dyDescent="0.2">
      <c r="A215" s="10" t="s">
        <v>9</v>
      </c>
      <c r="B215" s="4" t="s">
        <v>75</v>
      </c>
      <c r="C215" s="16">
        <v>180</v>
      </c>
      <c r="D215" s="16">
        <v>1</v>
      </c>
      <c r="E215" s="39">
        <f>IF(C215=0,0,+D215/C215)</f>
        <v>5.5555555555555558E-3</v>
      </c>
      <c r="F215" s="38">
        <f t="shared" ref="F215" si="56">IF(C215=0,0,+G215/C215)</f>
        <v>4.4777777777777779</v>
      </c>
      <c r="G215" s="67">
        <v>806</v>
      </c>
      <c r="H215" s="67">
        <v>1145</v>
      </c>
      <c r="I215" s="41">
        <f>IF(H215=0,0,+(G215-H215)/H215)</f>
        <v>-0.2960698689956332</v>
      </c>
      <c r="J215" s="3"/>
    </row>
    <row r="216" spans="1:10" x14ac:dyDescent="0.2">
      <c r="A216" s="10"/>
      <c r="C216" s="16"/>
      <c r="D216" s="16"/>
      <c r="E216" s="17"/>
      <c r="F216" s="18"/>
      <c r="G216" s="67"/>
      <c r="H216" s="67"/>
      <c r="I216" s="15"/>
      <c r="J216" s="3"/>
    </row>
    <row r="217" spans="1:10" x14ac:dyDescent="0.2">
      <c r="A217" s="10" t="s">
        <v>38</v>
      </c>
      <c r="B217" s="4" t="s">
        <v>76</v>
      </c>
      <c r="C217" s="4">
        <v>50</v>
      </c>
      <c r="D217" s="4">
        <v>3</v>
      </c>
      <c r="E217" s="37">
        <f>IF(C217=0,0,+D217/C217)</f>
        <v>0.06</v>
      </c>
      <c r="F217" s="38">
        <f>IF(C217=0,0,+G217/C217)</f>
        <v>11.215999999999999</v>
      </c>
      <c r="G217" s="67">
        <v>560.79999999999995</v>
      </c>
      <c r="H217" s="67">
        <v>360</v>
      </c>
      <c r="I217" s="41">
        <f>IF(H217=0,0,+(G217-H217)/H217)</f>
        <v>0.55777777777777771</v>
      </c>
      <c r="J217" s="3"/>
    </row>
    <row r="218" spans="1:10" x14ac:dyDescent="0.2">
      <c r="A218" s="10" t="s">
        <v>17</v>
      </c>
      <c r="B218" s="11" t="s">
        <v>76</v>
      </c>
      <c r="C218" s="12">
        <v>50</v>
      </c>
      <c r="D218" s="19">
        <v>5</v>
      </c>
      <c r="E218" s="37">
        <f>IF(C218=0,0,+D218/C218)</f>
        <v>0.1</v>
      </c>
      <c r="F218" s="38">
        <f>IF(C218=0,0,+G218/C218)</f>
        <v>6.8</v>
      </c>
      <c r="G218" s="68">
        <v>340</v>
      </c>
      <c r="H218" s="68">
        <v>662</v>
      </c>
      <c r="I218" s="41">
        <f>IF(H218=0,0,+(G218-H218)/H218)</f>
        <v>-0.48640483383685801</v>
      </c>
      <c r="J218" s="3"/>
    </row>
    <row r="219" spans="1:10" x14ac:dyDescent="0.2">
      <c r="A219" s="10" t="s">
        <v>21</v>
      </c>
      <c r="B219" s="11" t="s">
        <v>76</v>
      </c>
      <c r="C219" s="12">
        <v>15</v>
      </c>
      <c r="D219" s="19">
        <v>4</v>
      </c>
      <c r="E219" s="37">
        <f>IF(C219=0,0,+D219/C219)</f>
        <v>0.26666666666666666</v>
      </c>
      <c r="F219" s="38">
        <f>IF(C219=0,0,+G219/C219)</f>
        <v>53.2</v>
      </c>
      <c r="G219" s="68">
        <v>798</v>
      </c>
      <c r="H219" s="68">
        <v>0</v>
      </c>
      <c r="I219" s="41">
        <f>IF(H219=0,0,+(G219-H219)/H219)</f>
        <v>0</v>
      </c>
      <c r="J219" s="3"/>
    </row>
    <row r="220" spans="1:10" x14ac:dyDescent="0.2">
      <c r="A220" s="10" t="s">
        <v>23</v>
      </c>
      <c r="B220" s="11" t="s">
        <v>76</v>
      </c>
      <c r="C220" s="12">
        <v>50</v>
      </c>
      <c r="D220" s="19">
        <v>1</v>
      </c>
      <c r="E220" s="37">
        <f>IF(C220=0,0,+D220/C220)</f>
        <v>0.02</v>
      </c>
      <c r="F220" s="38">
        <f>IF(C220=0,0,+G220/C220)</f>
        <v>3.6</v>
      </c>
      <c r="G220" s="68">
        <v>180</v>
      </c>
      <c r="H220" s="68">
        <v>0</v>
      </c>
      <c r="I220" s="41">
        <f>IF(H220=0,0,+(G220-H220)/H220)</f>
        <v>0</v>
      </c>
      <c r="J220" s="3"/>
    </row>
    <row r="221" spans="1:10" x14ac:dyDescent="0.2">
      <c r="A221" s="10"/>
      <c r="B221" s="11"/>
      <c r="C221" s="12"/>
      <c r="D221" s="19"/>
      <c r="E221" s="13"/>
      <c r="F221" s="14"/>
      <c r="G221" s="68"/>
      <c r="H221" s="68"/>
      <c r="I221" s="15"/>
      <c r="J221" s="3"/>
    </row>
    <row r="222" spans="1:10" x14ac:dyDescent="0.2">
      <c r="A222" s="10" t="s">
        <v>9</v>
      </c>
      <c r="B222" s="4" t="s">
        <v>77</v>
      </c>
      <c r="C222" s="16">
        <v>300</v>
      </c>
      <c r="D222" s="16">
        <v>66</v>
      </c>
      <c r="E222" s="39">
        <f>IF(C222=0,0,+D222/C222)</f>
        <v>0.22</v>
      </c>
      <c r="F222" s="38">
        <f t="shared" ref="F222" si="57">IF(C222=0,0,+G222/C222)</f>
        <v>90.026666666666671</v>
      </c>
      <c r="G222" s="67">
        <v>27008</v>
      </c>
      <c r="H222" s="67">
        <v>13325</v>
      </c>
      <c r="I222" s="41">
        <f>IF(H222=0,0,+(G222-H222)/H222)</f>
        <v>1.0268667917448406</v>
      </c>
      <c r="J222" s="3"/>
    </row>
    <row r="223" spans="1:10" x14ac:dyDescent="0.2">
      <c r="A223" s="10" t="s">
        <v>24</v>
      </c>
      <c r="B223" s="21" t="s">
        <v>77</v>
      </c>
      <c r="C223" s="12">
        <v>100</v>
      </c>
      <c r="D223" s="19">
        <v>2</v>
      </c>
      <c r="E223" s="37">
        <f>IF(C223=0,0,+D223/C223)</f>
        <v>0.02</v>
      </c>
      <c r="F223" s="38">
        <f>IF(C223=0,0,+G223/C223)</f>
        <v>2.0499999999999998</v>
      </c>
      <c r="G223" s="68">
        <v>205</v>
      </c>
      <c r="H223" s="68">
        <v>120</v>
      </c>
      <c r="I223" s="41">
        <f>IF(H223=0,0,+(G223-H223)/H223)</f>
        <v>0.70833333333333337</v>
      </c>
      <c r="J223" s="3"/>
    </row>
    <row r="224" spans="1:10" x14ac:dyDescent="0.2">
      <c r="A224" s="10"/>
      <c r="B224" s="21"/>
      <c r="C224" s="12"/>
      <c r="D224" s="19"/>
      <c r="E224" s="13"/>
      <c r="F224" s="14"/>
      <c r="G224" s="68"/>
      <c r="H224" s="68"/>
      <c r="I224" s="15"/>
      <c r="J224" s="3"/>
    </row>
    <row r="225" spans="1:10" x14ac:dyDescent="0.2">
      <c r="A225" s="10" t="s">
        <v>38</v>
      </c>
      <c r="B225" s="12" t="s">
        <v>78</v>
      </c>
      <c r="C225" s="4">
        <v>100</v>
      </c>
      <c r="D225" s="4">
        <v>12</v>
      </c>
      <c r="E225" s="37">
        <f t="shared" ref="E225:E237" si="58">IF(C225=0,0,+D225/C225)</f>
        <v>0.12</v>
      </c>
      <c r="F225" s="38">
        <f>IF(C225=0,0,+G225/C225)</f>
        <v>10.199999999999999</v>
      </c>
      <c r="G225" s="67">
        <v>1020</v>
      </c>
      <c r="H225" s="67">
        <v>1561</v>
      </c>
      <c r="I225" s="41">
        <f t="shared" ref="I225:I237" si="59">IF(H225=0,0,+(G225-H225)/H225)</f>
        <v>-0.34657270980140936</v>
      </c>
      <c r="J225" s="3"/>
    </row>
    <row r="226" spans="1:10" x14ac:dyDescent="0.2">
      <c r="A226" s="10" t="s">
        <v>9</v>
      </c>
      <c r="B226" s="4" t="s">
        <v>78</v>
      </c>
      <c r="C226" s="16">
        <v>1800</v>
      </c>
      <c r="D226" s="16">
        <v>45</v>
      </c>
      <c r="E226" s="39">
        <f t="shared" si="58"/>
        <v>2.5000000000000001E-2</v>
      </c>
      <c r="F226" s="38">
        <f>IF(C226=0,0,+G226/C226)</f>
        <v>12.52</v>
      </c>
      <c r="G226" s="67">
        <v>22536</v>
      </c>
      <c r="H226" s="67">
        <v>26130</v>
      </c>
      <c r="I226" s="41">
        <f t="shared" si="59"/>
        <v>-0.13754305396096442</v>
      </c>
      <c r="J226" s="3"/>
    </row>
    <row r="227" spans="1:10" x14ac:dyDescent="0.2">
      <c r="A227" s="10" t="s">
        <v>19</v>
      </c>
      <c r="B227" s="21" t="s">
        <v>78</v>
      </c>
      <c r="C227" s="12">
        <v>50</v>
      </c>
      <c r="D227" s="19">
        <v>0</v>
      </c>
      <c r="E227" s="37">
        <f t="shared" si="58"/>
        <v>0</v>
      </c>
      <c r="F227" s="38">
        <f>IF(C227=0,0,+G227/C227)</f>
        <v>0</v>
      </c>
      <c r="G227" s="68">
        <v>0</v>
      </c>
      <c r="H227" s="68">
        <v>120</v>
      </c>
      <c r="I227" s="41">
        <f t="shared" si="59"/>
        <v>-1</v>
      </c>
      <c r="J227" s="3"/>
    </row>
    <row r="228" spans="1:10" x14ac:dyDescent="0.2">
      <c r="A228" s="10" t="s">
        <v>20</v>
      </c>
      <c r="B228" s="21" t="s">
        <v>78</v>
      </c>
      <c r="C228" s="12">
        <v>100</v>
      </c>
      <c r="D228" s="19">
        <v>2</v>
      </c>
      <c r="E228" s="37">
        <f t="shared" si="58"/>
        <v>0.02</v>
      </c>
      <c r="F228" s="38">
        <f>IF(C228=0,0,+G228/C228)</f>
        <v>11.52</v>
      </c>
      <c r="G228" s="68">
        <v>1152</v>
      </c>
      <c r="H228" s="68">
        <v>1755</v>
      </c>
      <c r="I228" s="41">
        <f t="shared" si="59"/>
        <v>-0.34358974358974359</v>
      </c>
      <c r="J228" s="3"/>
    </row>
    <row r="229" spans="1:10" x14ac:dyDescent="0.2">
      <c r="A229" s="10" t="s">
        <v>21</v>
      </c>
      <c r="B229" s="21" t="s">
        <v>78</v>
      </c>
      <c r="C229" s="12">
        <v>50</v>
      </c>
      <c r="D229" s="19">
        <v>1</v>
      </c>
      <c r="E229" s="37">
        <f t="shared" si="58"/>
        <v>0.02</v>
      </c>
      <c r="F229" s="38">
        <f>IF(C229=0,0,+G229/C229)</f>
        <v>0.48</v>
      </c>
      <c r="G229" s="68">
        <v>24</v>
      </c>
      <c r="H229" s="68">
        <v>1280</v>
      </c>
      <c r="I229" s="41">
        <f>IF(H229=0,0,+(G229-H229)/H229)</f>
        <v>-0.98124999999999996</v>
      </c>
      <c r="J229" s="3"/>
    </row>
    <row r="230" spans="1:10" x14ac:dyDescent="0.2">
      <c r="A230" s="10" t="s">
        <v>22</v>
      </c>
      <c r="B230" s="21" t="s">
        <v>78</v>
      </c>
      <c r="C230" s="12">
        <v>15</v>
      </c>
      <c r="D230" s="19">
        <v>0</v>
      </c>
      <c r="E230" s="37">
        <f t="shared" si="58"/>
        <v>0</v>
      </c>
      <c r="F230" s="38">
        <v>0</v>
      </c>
      <c r="G230" s="68">
        <v>0</v>
      </c>
      <c r="H230" s="68">
        <v>15</v>
      </c>
      <c r="I230" s="41">
        <f t="shared" si="59"/>
        <v>-1</v>
      </c>
      <c r="J230" s="3"/>
    </row>
    <row r="231" spans="1:10" x14ac:dyDescent="0.2">
      <c r="A231" s="10" t="s">
        <v>23</v>
      </c>
      <c r="B231" s="21" t="s">
        <v>78</v>
      </c>
      <c r="C231" s="12">
        <v>50</v>
      </c>
      <c r="D231" s="19">
        <v>5</v>
      </c>
      <c r="E231" s="37">
        <f t="shared" si="58"/>
        <v>0.1</v>
      </c>
      <c r="F231" s="38">
        <f>IF(C231=0,0,+G231/C231)</f>
        <v>17.760000000000002</v>
      </c>
      <c r="G231" s="68">
        <v>888</v>
      </c>
      <c r="H231" s="68">
        <v>955</v>
      </c>
      <c r="I231" s="41">
        <f t="shared" si="59"/>
        <v>-7.0157068062827219E-2</v>
      </c>
      <c r="J231" s="3"/>
    </row>
    <row r="232" spans="1:10" x14ac:dyDescent="0.2">
      <c r="A232" s="10" t="s">
        <v>24</v>
      </c>
      <c r="B232" s="21" t="s">
        <v>78</v>
      </c>
      <c r="C232" s="12">
        <v>300</v>
      </c>
      <c r="D232" s="19">
        <v>0</v>
      </c>
      <c r="E232" s="37">
        <f t="shared" si="58"/>
        <v>0</v>
      </c>
      <c r="F232" s="38">
        <f>IF(C232=0,0,+G232/C232)</f>
        <v>0</v>
      </c>
      <c r="G232" s="68">
        <v>0</v>
      </c>
      <c r="H232" s="68">
        <v>300</v>
      </c>
      <c r="I232" s="41">
        <f t="shared" si="59"/>
        <v>-1</v>
      </c>
      <c r="J232" s="3"/>
    </row>
    <row r="233" spans="1:10" x14ac:dyDescent="0.2">
      <c r="A233" s="10" t="s">
        <v>8</v>
      </c>
      <c r="B233" s="21" t="s">
        <v>78</v>
      </c>
      <c r="C233" s="12">
        <v>20</v>
      </c>
      <c r="D233" s="19">
        <v>8</v>
      </c>
      <c r="E233" s="37">
        <f t="shared" si="58"/>
        <v>0.4</v>
      </c>
      <c r="F233" s="38">
        <f>IF(C233=0,0,+G233/C233)</f>
        <v>40.75</v>
      </c>
      <c r="G233" s="68">
        <v>815</v>
      </c>
      <c r="H233" s="68">
        <v>260</v>
      </c>
      <c r="I233" s="41">
        <f t="shared" si="59"/>
        <v>2.1346153846153846</v>
      </c>
      <c r="J233" s="3"/>
    </row>
    <row r="234" spans="1:10" x14ac:dyDescent="0.2">
      <c r="A234" s="10" t="s">
        <v>25</v>
      </c>
      <c r="B234" s="21" t="s">
        <v>78</v>
      </c>
      <c r="C234" s="12">
        <v>31</v>
      </c>
      <c r="D234" s="19">
        <v>10</v>
      </c>
      <c r="E234" s="37">
        <f t="shared" si="58"/>
        <v>0.32258064516129031</v>
      </c>
      <c r="F234" s="38">
        <v>7.74</v>
      </c>
      <c r="G234" s="68">
        <v>2428</v>
      </c>
      <c r="H234" s="68">
        <v>240</v>
      </c>
      <c r="I234" s="41">
        <f t="shared" si="59"/>
        <v>9.1166666666666671</v>
      </c>
      <c r="J234" s="3"/>
    </row>
    <row r="235" spans="1:10" x14ac:dyDescent="0.2">
      <c r="A235" s="10" t="s">
        <v>14</v>
      </c>
      <c r="B235" s="12" t="s">
        <v>78</v>
      </c>
      <c r="C235" s="12">
        <v>70</v>
      </c>
      <c r="D235" s="19">
        <v>24</v>
      </c>
      <c r="E235" s="37">
        <f t="shared" si="58"/>
        <v>0.34285714285714286</v>
      </c>
      <c r="F235" s="38">
        <f>IF(C235=0,0,+G235/C235)</f>
        <v>106.35714285714286</v>
      </c>
      <c r="G235" s="68">
        <v>7445</v>
      </c>
      <c r="H235" s="68">
        <v>8677</v>
      </c>
      <c r="I235" s="41">
        <f t="shared" si="59"/>
        <v>-0.14198455687449579</v>
      </c>
      <c r="J235" s="3"/>
    </row>
    <row r="236" spans="1:10" x14ac:dyDescent="0.2">
      <c r="A236" s="10" t="s">
        <v>104</v>
      </c>
      <c r="B236" s="12" t="s">
        <v>78</v>
      </c>
      <c r="C236" s="12">
        <v>17</v>
      </c>
      <c r="D236" s="19">
        <v>0</v>
      </c>
      <c r="E236" s="37">
        <f t="shared" ref="E236" si="60">IF(C236=0,0,+D236/C236)</f>
        <v>0</v>
      </c>
      <c r="F236" s="38">
        <f>IF(C236=0,0,+G236/C236)</f>
        <v>0</v>
      </c>
      <c r="G236" s="68">
        <v>0</v>
      </c>
      <c r="H236" s="68">
        <v>600</v>
      </c>
      <c r="I236" s="41">
        <f t="shared" ref="I236" si="61">IF(H236=0,0,+(G236-H236)/H236)</f>
        <v>-1</v>
      </c>
      <c r="J236" s="3"/>
    </row>
    <row r="237" spans="1:10" x14ac:dyDescent="0.2">
      <c r="A237" s="10" t="s">
        <v>26</v>
      </c>
      <c r="B237" s="21" t="s">
        <v>78</v>
      </c>
      <c r="C237" s="4">
        <v>100</v>
      </c>
      <c r="D237" s="19">
        <v>4</v>
      </c>
      <c r="E237" s="39">
        <f t="shared" si="58"/>
        <v>0.04</v>
      </c>
      <c r="F237" s="40">
        <f>IF(C237=0,0,+G237/C237)</f>
        <v>2.64</v>
      </c>
      <c r="G237" s="68">
        <v>264</v>
      </c>
      <c r="H237" s="68">
        <v>264</v>
      </c>
      <c r="I237" s="41">
        <f t="shared" si="59"/>
        <v>0</v>
      </c>
      <c r="J237" s="3"/>
    </row>
    <row r="238" spans="1:10" x14ac:dyDescent="0.2">
      <c r="A238" s="10"/>
      <c r="B238" s="21"/>
      <c r="D238" s="19"/>
      <c r="E238" s="17"/>
      <c r="F238" s="18"/>
      <c r="G238" s="68"/>
      <c r="H238" s="68"/>
      <c r="I238" s="15"/>
      <c r="J238" s="3"/>
    </row>
    <row r="239" spans="1:10" x14ac:dyDescent="0.2">
      <c r="A239" s="10" t="s">
        <v>9</v>
      </c>
      <c r="B239" s="4" t="s">
        <v>79</v>
      </c>
      <c r="C239" s="16">
        <v>1</v>
      </c>
      <c r="D239" s="16">
        <v>1</v>
      </c>
      <c r="E239" s="39">
        <f t="shared" ref="E239" si="62">IF(C239=0,0,+D239/C239)</f>
        <v>1</v>
      </c>
      <c r="F239" s="40">
        <f t="shared" ref="F239" si="63">IF(C239=0,0,+G239/C239)</f>
        <v>120</v>
      </c>
      <c r="G239" s="67">
        <v>120</v>
      </c>
      <c r="H239" s="67">
        <v>50</v>
      </c>
      <c r="I239" s="41">
        <f>IF(H239=0,0,+(G239-H239)/H239)</f>
        <v>1.4</v>
      </c>
      <c r="J239" s="3"/>
    </row>
    <row r="240" spans="1:10" x14ac:dyDescent="0.2">
      <c r="A240" s="10"/>
      <c r="C240" s="16"/>
      <c r="D240" s="16"/>
      <c r="E240" s="17"/>
      <c r="F240" s="23"/>
      <c r="G240" s="67"/>
      <c r="H240" s="67"/>
      <c r="I240" s="15"/>
      <c r="J240" s="3"/>
    </row>
    <row r="241" spans="1:10" x14ac:dyDescent="0.2">
      <c r="A241" s="10" t="s">
        <v>38</v>
      </c>
      <c r="B241" s="21" t="s">
        <v>80</v>
      </c>
      <c r="C241" s="12">
        <v>2000</v>
      </c>
      <c r="D241" s="19">
        <v>65</v>
      </c>
      <c r="E241" s="37">
        <f t="shared" ref="E241" si="64">IF(C241=0,0,+D241/C241)</f>
        <v>3.2500000000000001E-2</v>
      </c>
      <c r="F241" s="38">
        <f>IF(C241=0,0,+G241/C241)</f>
        <v>0.81</v>
      </c>
      <c r="G241" s="68">
        <v>1620</v>
      </c>
      <c r="H241" s="68">
        <v>7038</v>
      </c>
      <c r="I241" s="41">
        <f t="shared" ref="I241" si="65">IF(H241=0,0,+(G241-H241)/H241)</f>
        <v>-0.76982097186700771</v>
      </c>
      <c r="J241" s="3"/>
    </row>
    <row r="242" spans="1:10" x14ac:dyDescent="0.2">
      <c r="A242" s="10" t="s">
        <v>17</v>
      </c>
      <c r="B242" s="21" t="s">
        <v>80</v>
      </c>
      <c r="C242" s="12">
        <v>100</v>
      </c>
      <c r="D242" s="19">
        <v>0</v>
      </c>
      <c r="E242" s="37">
        <f t="shared" ref="E242:E256" si="66">IF(C242=0,0,+D242/C242)</f>
        <v>0</v>
      </c>
      <c r="F242" s="38">
        <f>IF(C242=0,0,+G242/C242)</f>
        <v>0</v>
      </c>
      <c r="G242" s="68">
        <v>0</v>
      </c>
      <c r="H242" s="68">
        <v>240</v>
      </c>
      <c r="I242" s="41">
        <f t="shared" ref="I242:I256" si="67">IF(H242=0,0,+(G242-H242)/H242)</f>
        <v>-1</v>
      </c>
      <c r="J242" s="3"/>
    </row>
    <row r="243" spans="1:10" x14ac:dyDescent="0.2">
      <c r="A243" s="10" t="s">
        <v>9</v>
      </c>
      <c r="B243" s="21" t="s">
        <v>80</v>
      </c>
      <c r="C243" s="16">
        <v>2500</v>
      </c>
      <c r="D243" s="16">
        <v>43</v>
      </c>
      <c r="E243" s="39">
        <f t="shared" si="66"/>
        <v>1.72E-2</v>
      </c>
      <c r="F243" s="38">
        <f>IF(C243=0,0,+G243/C243)</f>
        <v>8.8668040000000001</v>
      </c>
      <c r="G243" s="67">
        <v>22167.01</v>
      </c>
      <c r="H243" s="67">
        <v>15503</v>
      </c>
      <c r="I243" s="41">
        <f t="shared" si="67"/>
        <v>0.42985293169064043</v>
      </c>
      <c r="J243" s="3"/>
    </row>
    <row r="244" spans="1:10" x14ac:dyDescent="0.2">
      <c r="A244" s="10" t="s">
        <v>19</v>
      </c>
      <c r="B244" s="21" t="s">
        <v>80</v>
      </c>
      <c r="C244" s="12">
        <v>600</v>
      </c>
      <c r="D244" s="19">
        <v>5</v>
      </c>
      <c r="E244" s="37">
        <f t="shared" si="66"/>
        <v>8.3333333333333332E-3</v>
      </c>
      <c r="F244" s="38">
        <f t="shared" ref="F244:F251" si="68">IF(C244=0,0,+G244/C244)</f>
        <v>5.0999999999999996</v>
      </c>
      <c r="G244" s="68">
        <v>3060</v>
      </c>
      <c r="H244" s="68">
        <v>10352</v>
      </c>
      <c r="I244" s="41">
        <f t="shared" si="67"/>
        <v>-0.70440494590417313</v>
      </c>
      <c r="J244" s="3"/>
    </row>
    <row r="245" spans="1:10" x14ac:dyDescent="0.2">
      <c r="A245" s="10" t="s">
        <v>20</v>
      </c>
      <c r="B245" s="21" t="s">
        <v>80</v>
      </c>
      <c r="C245" s="12">
        <v>1360</v>
      </c>
      <c r="D245" s="19">
        <v>37</v>
      </c>
      <c r="E245" s="37">
        <f t="shared" si="66"/>
        <v>2.7205882352941177E-2</v>
      </c>
      <c r="F245" s="38">
        <f t="shared" si="68"/>
        <v>4.5602941176470591</v>
      </c>
      <c r="G245" s="68">
        <v>6202</v>
      </c>
      <c r="H245" s="68">
        <v>2350</v>
      </c>
      <c r="I245" s="41">
        <f t="shared" si="67"/>
        <v>1.6391489361702127</v>
      </c>
      <c r="J245" s="3"/>
    </row>
    <row r="246" spans="1:10" x14ac:dyDescent="0.2">
      <c r="A246" s="10" t="s">
        <v>21</v>
      </c>
      <c r="B246" s="21" t="s">
        <v>80</v>
      </c>
      <c r="C246" s="12">
        <v>100</v>
      </c>
      <c r="D246" s="19">
        <v>1</v>
      </c>
      <c r="E246" s="37">
        <f t="shared" si="66"/>
        <v>0.01</v>
      </c>
      <c r="F246" s="38">
        <f t="shared" si="68"/>
        <v>43.14</v>
      </c>
      <c r="G246" s="68">
        <v>4314</v>
      </c>
      <c r="H246" s="68">
        <v>120</v>
      </c>
      <c r="I246" s="41">
        <f t="shared" si="67"/>
        <v>34.950000000000003</v>
      </c>
      <c r="J246" s="3"/>
    </row>
    <row r="247" spans="1:10" x14ac:dyDescent="0.2">
      <c r="A247" s="10" t="s">
        <v>22</v>
      </c>
      <c r="B247" s="21" t="s">
        <v>80</v>
      </c>
      <c r="C247" s="12">
        <v>2000</v>
      </c>
      <c r="D247" s="19">
        <v>27</v>
      </c>
      <c r="E247" s="37">
        <f t="shared" si="66"/>
        <v>1.35E-2</v>
      </c>
      <c r="F247" s="38">
        <f t="shared" si="68"/>
        <v>3.5640000000000001</v>
      </c>
      <c r="G247" s="68">
        <v>7128</v>
      </c>
      <c r="H247" s="68">
        <v>8400</v>
      </c>
      <c r="I247" s="41">
        <f t="shared" si="67"/>
        <v>-0.15142857142857144</v>
      </c>
      <c r="J247" s="3"/>
    </row>
    <row r="248" spans="1:10" x14ac:dyDescent="0.2">
      <c r="A248" s="10" t="s">
        <v>23</v>
      </c>
      <c r="B248" s="21" t="s">
        <v>80</v>
      </c>
      <c r="C248" s="12">
        <v>100</v>
      </c>
      <c r="D248" s="19">
        <v>18</v>
      </c>
      <c r="E248" s="37">
        <f t="shared" si="66"/>
        <v>0.18</v>
      </c>
      <c r="F248" s="38">
        <f t="shared" si="68"/>
        <v>118.68</v>
      </c>
      <c r="G248" s="68">
        <v>11868</v>
      </c>
      <c r="H248" s="68">
        <v>3443</v>
      </c>
      <c r="I248" s="41">
        <f t="shared" si="67"/>
        <v>2.4469939006680219</v>
      </c>
      <c r="J248" s="3"/>
    </row>
    <row r="249" spans="1:10" x14ac:dyDescent="0.2">
      <c r="A249" s="10" t="s">
        <v>24</v>
      </c>
      <c r="B249" s="21" t="s">
        <v>80</v>
      </c>
      <c r="C249" s="12">
        <v>500</v>
      </c>
      <c r="D249" s="19">
        <v>21</v>
      </c>
      <c r="E249" s="37">
        <f t="shared" si="66"/>
        <v>4.2000000000000003E-2</v>
      </c>
      <c r="F249" s="38">
        <f t="shared" si="68"/>
        <v>20.311880000000002</v>
      </c>
      <c r="G249" s="68">
        <v>10155.94</v>
      </c>
      <c r="H249" s="68">
        <v>12277.74</v>
      </c>
      <c r="I249" s="41">
        <f t="shared" si="67"/>
        <v>-0.17281682133682577</v>
      </c>
      <c r="J249" s="3"/>
    </row>
    <row r="250" spans="1:10" x14ac:dyDescent="0.2">
      <c r="A250" s="10" t="s">
        <v>8</v>
      </c>
      <c r="B250" s="21" t="s">
        <v>80</v>
      </c>
      <c r="C250" s="12">
        <v>250</v>
      </c>
      <c r="D250" s="19">
        <v>68</v>
      </c>
      <c r="E250" s="37">
        <f t="shared" si="66"/>
        <v>0.27200000000000002</v>
      </c>
      <c r="F250" s="38">
        <f t="shared" si="68"/>
        <v>40.048319999999997</v>
      </c>
      <c r="G250" s="68">
        <v>10012.08</v>
      </c>
      <c r="H250" s="68">
        <v>8220</v>
      </c>
      <c r="I250" s="41">
        <f t="shared" si="67"/>
        <v>0.21801459854014599</v>
      </c>
      <c r="J250" s="3"/>
    </row>
    <row r="251" spans="1:10" x14ac:dyDescent="0.2">
      <c r="A251" s="10" t="s">
        <v>29</v>
      </c>
      <c r="B251" s="21" t="s">
        <v>80</v>
      </c>
      <c r="C251" s="12">
        <v>1416</v>
      </c>
      <c r="D251" s="19">
        <v>155</v>
      </c>
      <c r="E251" s="37">
        <f t="shared" si="66"/>
        <v>0.1094632768361582</v>
      </c>
      <c r="F251" s="38">
        <f t="shared" si="68"/>
        <v>19.290960451977401</v>
      </c>
      <c r="G251" s="68">
        <v>27316</v>
      </c>
      <c r="H251" s="68">
        <v>24601</v>
      </c>
      <c r="I251" s="41">
        <f t="shared" si="67"/>
        <v>0.11036136742408845</v>
      </c>
      <c r="J251" s="3"/>
    </row>
    <row r="252" spans="1:10" x14ac:dyDescent="0.2">
      <c r="A252" s="10" t="s">
        <v>25</v>
      </c>
      <c r="B252" s="21" t="s">
        <v>80</v>
      </c>
      <c r="C252" s="12">
        <v>357</v>
      </c>
      <c r="D252" s="19">
        <v>281</v>
      </c>
      <c r="E252" s="37">
        <f t="shared" si="66"/>
        <v>0.78711484593837533</v>
      </c>
      <c r="F252" s="38">
        <v>49.9</v>
      </c>
      <c r="G252" s="68">
        <v>28821</v>
      </c>
      <c r="H252" s="68">
        <v>12314</v>
      </c>
      <c r="I252" s="41">
        <f t="shared" si="67"/>
        <v>1.3405067402955986</v>
      </c>
      <c r="J252" s="3"/>
    </row>
    <row r="253" spans="1:10" x14ac:dyDescent="0.2">
      <c r="A253" s="10" t="s">
        <v>14</v>
      </c>
      <c r="B253" s="12" t="s">
        <v>80</v>
      </c>
      <c r="C253" s="12">
        <v>637</v>
      </c>
      <c r="D253" s="19">
        <v>108</v>
      </c>
      <c r="E253" s="37">
        <f t="shared" si="66"/>
        <v>0.1695447409733124</v>
      </c>
      <c r="F253" s="38">
        <f>IF(C253=0,0,+G253/C253)</f>
        <v>41.087127158555731</v>
      </c>
      <c r="G253" s="68">
        <v>26172.5</v>
      </c>
      <c r="H253" s="68">
        <v>18040</v>
      </c>
      <c r="I253" s="41">
        <f t="shared" si="67"/>
        <v>0.45080376940133038</v>
      </c>
      <c r="J253" s="3"/>
    </row>
    <row r="254" spans="1:10" x14ac:dyDescent="0.2">
      <c r="A254" s="10" t="s">
        <v>104</v>
      </c>
      <c r="B254" s="12" t="s">
        <v>80</v>
      </c>
      <c r="C254" s="12">
        <v>415</v>
      </c>
      <c r="D254" s="19">
        <v>4</v>
      </c>
      <c r="E254" s="37">
        <f t="shared" ref="E254" si="69">IF(C254=0,0,+D254/C254)</f>
        <v>9.6385542168674707E-3</v>
      </c>
      <c r="F254" s="38">
        <f>IF(C254=0,0,+G254/C254)</f>
        <v>4.5686746987951805</v>
      </c>
      <c r="G254" s="68">
        <v>1896</v>
      </c>
      <c r="H254" s="68">
        <v>2904</v>
      </c>
      <c r="I254" s="41">
        <f t="shared" ref="I254" si="70">IF(H254=0,0,+(G254-H254)/H254)</f>
        <v>-0.34710743801652894</v>
      </c>
      <c r="J254" s="3"/>
    </row>
    <row r="255" spans="1:10" x14ac:dyDescent="0.2">
      <c r="A255" s="10" t="s">
        <v>81</v>
      </c>
      <c r="B255" s="21" t="s">
        <v>80</v>
      </c>
      <c r="C255" s="4">
        <v>500</v>
      </c>
      <c r="D255" s="4">
        <v>0</v>
      </c>
      <c r="E255" s="37">
        <f t="shared" si="66"/>
        <v>0</v>
      </c>
      <c r="F255" s="38">
        <f>IF(C255=0,0,+G255/C255)</f>
        <v>0</v>
      </c>
      <c r="G255" s="67">
        <v>0</v>
      </c>
      <c r="H255" s="67">
        <v>120</v>
      </c>
      <c r="I255" s="41">
        <f t="shared" si="67"/>
        <v>-1</v>
      </c>
      <c r="J255" s="3"/>
    </row>
    <row r="256" spans="1:10" x14ac:dyDescent="0.2">
      <c r="A256" s="10" t="s">
        <v>26</v>
      </c>
      <c r="B256" s="21" t="s">
        <v>80</v>
      </c>
      <c r="C256" s="4">
        <v>2000</v>
      </c>
      <c r="D256" s="19">
        <v>0</v>
      </c>
      <c r="E256" s="39">
        <f t="shared" si="66"/>
        <v>0</v>
      </c>
      <c r="F256" s="40">
        <f>IF(C256=0,0,+G256/C256)</f>
        <v>0</v>
      </c>
      <c r="G256" s="68">
        <v>0</v>
      </c>
      <c r="H256" s="68">
        <v>624</v>
      </c>
      <c r="I256" s="41">
        <f t="shared" si="67"/>
        <v>-1</v>
      </c>
      <c r="J256" s="3"/>
    </row>
    <row r="257" spans="1:10" x14ac:dyDescent="0.2">
      <c r="A257" s="10"/>
      <c r="E257" s="13"/>
      <c r="F257" s="18"/>
      <c r="G257" s="67"/>
      <c r="H257" s="67"/>
      <c r="I257" s="15"/>
      <c r="J257" s="3"/>
    </row>
    <row r="258" spans="1:10" x14ac:dyDescent="0.2">
      <c r="A258" s="10" t="s">
        <v>9</v>
      </c>
      <c r="B258" s="4" t="s">
        <v>82</v>
      </c>
      <c r="C258" s="16">
        <v>520</v>
      </c>
      <c r="D258" s="16">
        <v>24</v>
      </c>
      <c r="E258" s="39">
        <f>IF(C258=0,0,+D258/C258)</f>
        <v>4.6153846153846156E-2</v>
      </c>
      <c r="F258" s="40">
        <f t="shared" ref="F258:F261" si="71">IF(C258=0,0,+G258/C258)</f>
        <v>17.411538461538463</v>
      </c>
      <c r="G258" s="67">
        <v>9054</v>
      </c>
      <c r="H258" s="67">
        <v>8734</v>
      </c>
      <c r="I258" s="41">
        <f>IF(H258=0,0,+(G258-H258)/H258)</f>
        <v>3.663842454774445E-2</v>
      </c>
      <c r="J258" s="3"/>
    </row>
    <row r="259" spans="1:10" x14ac:dyDescent="0.2">
      <c r="A259" s="10" t="s">
        <v>14</v>
      </c>
      <c r="B259" s="12" t="s">
        <v>82</v>
      </c>
      <c r="C259" s="12">
        <v>13</v>
      </c>
      <c r="D259" s="19">
        <v>0</v>
      </c>
      <c r="E259" s="37">
        <f>IF(C259=0,0,+D259/C259)</f>
        <v>0</v>
      </c>
      <c r="F259" s="40">
        <f t="shared" si="71"/>
        <v>0</v>
      </c>
      <c r="G259" s="68">
        <v>0</v>
      </c>
      <c r="H259" s="68">
        <v>10</v>
      </c>
      <c r="I259" s="41">
        <f>IF(H259=0,0,+(G259-H259)/H259)</f>
        <v>-1</v>
      </c>
      <c r="J259" s="3"/>
    </row>
    <row r="260" spans="1:10" x14ac:dyDescent="0.2">
      <c r="A260" s="10"/>
      <c r="B260" s="12"/>
      <c r="C260" s="12"/>
      <c r="D260" s="19"/>
      <c r="E260" s="13"/>
      <c r="F260" s="18"/>
      <c r="G260" s="68"/>
      <c r="H260" s="68"/>
      <c r="I260" s="15"/>
      <c r="J260" s="3"/>
    </row>
    <row r="261" spans="1:10" x14ac:dyDescent="0.2">
      <c r="A261" s="10" t="s">
        <v>9</v>
      </c>
      <c r="B261" s="4" t="s">
        <v>83</v>
      </c>
      <c r="C261" s="16">
        <v>100</v>
      </c>
      <c r="D261" s="16">
        <v>3</v>
      </c>
      <c r="E261" s="39">
        <f>IF(C261=0,0,+D261/C261)</f>
        <v>0.03</v>
      </c>
      <c r="F261" s="40">
        <f t="shared" si="71"/>
        <v>28.2</v>
      </c>
      <c r="G261" s="67">
        <v>2820</v>
      </c>
      <c r="H261" s="67">
        <v>360</v>
      </c>
      <c r="I261" s="41">
        <f>IF(H261=0,0,+(G261-H261)/H261)</f>
        <v>6.833333333333333</v>
      </c>
      <c r="J261" s="3"/>
    </row>
    <row r="262" spans="1:10" x14ac:dyDescent="0.2">
      <c r="A262" s="10" t="s">
        <v>23</v>
      </c>
      <c r="B262" s="21" t="s">
        <v>83</v>
      </c>
      <c r="C262" s="12">
        <v>50</v>
      </c>
      <c r="D262" s="19">
        <v>1</v>
      </c>
      <c r="E262" s="37">
        <f>IF(C262=0,0,+D262/C262)</f>
        <v>0.02</v>
      </c>
      <c r="F262" s="38">
        <f>IF(C262=0,0,+G262/C262)</f>
        <v>4.8</v>
      </c>
      <c r="G262" s="68">
        <v>240</v>
      </c>
      <c r="H262" s="68">
        <v>0</v>
      </c>
      <c r="I262" s="41">
        <f>IF(H262=0,0,+(G262-H262)/H262)</f>
        <v>0</v>
      </c>
      <c r="J262" s="3"/>
    </row>
    <row r="263" spans="1:10" x14ac:dyDescent="0.2">
      <c r="A263" s="10" t="s">
        <v>14</v>
      </c>
      <c r="B263" s="12" t="s">
        <v>83</v>
      </c>
      <c r="C263" s="12">
        <v>25</v>
      </c>
      <c r="D263" s="19">
        <v>2</v>
      </c>
      <c r="E263" s="37">
        <f>IF(C263=0,0,+D263/C263)</f>
        <v>0.08</v>
      </c>
      <c r="F263" s="38">
        <f>IF(C263=0,0,+G263/C263)</f>
        <v>45.6</v>
      </c>
      <c r="G263" s="68">
        <v>1140</v>
      </c>
      <c r="H263" s="68">
        <v>300</v>
      </c>
      <c r="I263" s="41">
        <f>IF(H263=0,0,+(G263-H263)/H263)</f>
        <v>2.8</v>
      </c>
      <c r="J263" s="3"/>
    </row>
    <row r="264" spans="1:10" x14ac:dyDescent="0.2">
      <c r="A264" s="10"/>
      <c r="B264" s="21"/>
      <c r="D264" s="19"/>
      <c r="E264" s="17"/>
      <c r="F264" s="18"/>
      <c r="G264" s="68"/>
      <c r="H264" s="68"/>
      <c r="I264" s="15"/>
      <c r="J264" s="3"/>
    </row>
    <row r="265" spans="1:10" x14ac:dyDescent="0.2">
      <c r="A265" s="10" t="s">
        <v>38</v>
      </c>
      <c r="B265" s="21" t="s">
        <v>84</v>
      </c>
      <c r="C265" s="12">
        <v>6000</v>
      </c>
      <c r="D265" s="19">
        <v>541</v>
      </c>
      <c r="E265" s="37">
        <f t="shared" ref="E265" si="72">IF(C265=0,0,+D265/C265)</f>
        <v>9.0166666666666673E-2</v>
      </c>
      <c r="F265" s="38">
        <f>IF(C265=0,0,+G265/C265)</f>
        <v>5.7817750000000006</v>
      </c>
      <c r="G265" s="68">
        <v>34690.65</v>
      </c>
      <c r="H265" s="68">
        <v>28779</v>
      </c>
      <c r="I265" s="41">
        <f t="shared" ref="I265" si="73">IF(H265=0,0,+(G265-H265)/H265)</f>
        <v>0.20541540706765354</v>
      </c>
      <c r="J265" s="3"/>
    </row>
    <row r="266" spans="1:10" x14ac:dyDescent="0.2">
      <c r="A266" s="10" t="s">
        <v>17</v>
      </c>
      <c r="B266" s="21" t="s">
        <v>84</v>
      </c>
      <c r="C266" s="12">
        <v>3000</v>
      </c>
      <c r="D266" s="19">
        <v>221</v>
      </c>
      <c r="E266" s="37">
        <f t="shared" ref="E266:E285" si="74">IF(C266=0,0,+D266/C266)</f>
        <v>7.3666666666666672E-2</v>
      </c>
      <c r="F266" s="38">
        <f>IF(C266=0,0,+G266/C266)</f>
        <v>7.2978666666666658</v>
      </c>
      <c r="G266" s="68">
        <v>21893.599999999999</v>
      </c>
      <c r="H266" s="68">
        <v>23636.17</v>
      </c>
      <c r="I266" s="41">
        <f t="shared" ref="I266:I285" si="75">IF(H266=0,0,+(G266-H266)/H266)</f>
        <v>-7.3724719360200905E-2</v>
      </c>
      <c r="J266" s="3"/>
    </row>
    <row r="267" spans="1:10" x14ac:dyDescent="0.2">
      <c r="A267" s="10" t="s">
        <v>9</v>
      </c>
      <c r="B267" s="21" t="s">
        <v>84</v>
      </c>
      <c r="C267" s="16">
        <v>1000</v>
      </c>
      <c r="D267" s="16">
        <v>26</v>
      </c>
      <c r="E267" s="39">
        <f t="shared" si="74"/>
        <v>2.5999999999999999E-2</v>
      </c>
      <c r="F267" s="38">
        <f>IF(C267=0,0,+G267/C267)</f>
        <v>12.67774</v>
      </c>
      <c r="G267" s="67">
        <v>12677.74</v>
      </c>
      <c r="H267" s="67">
        <v>23402.6</v>
      </c>
      <c r="I267" s="41">
        <f t="shared" si="75"/>
        <v>-0.4582764308239255</v>
      </c>
      <c r="J267" s="3"/>
    </row>
    <row r="268" spans="1:10" x14ac:dyDescent="0.2">
      <c r="A268" s="10" t="s">
        <v>19</v>
      </c>
      <c r="B268" s="21" t="s">
        <v>84</v>
      </c>
      <c r="C268" s="12">
        <v>400</v>
      </c>
      <c r="D268" s="19">
        <v>66</v>
      </c>
      <c r="E268" s="37">
        <f t="shared" si="74"/>
        <v>0.16500000000000001</v>
      </c>
      <c r="F268" s="38">
        <f t="shared" ref="F268:F297" si="76">IF(C268=0,0,+G268/C268)</f>
        <v>27.389975</v>
      </c>
      <c r="G268" s="68">
        <v>10955.99</v>
      </c>
      <c r="H268" s="68">
        <v>13797.55</v>
      </c>
      <c r="I268" s="41">
        <f t="shared" si="75"/>
        <v>-0.20594670793003103</v>
      </c>
      <c r="J268" s="3"/>
    </row>
    <row r="269" spans="1:10" x14ac:dyDescent="0.2">
      <c r="A269" s="10" t="s">
        <v>20</v>
      </c>
      <c r="B269" s="21" t="s">
        <v>84</v>
      </c>
      <c r="C269" s="12">
        <v>50</v>
      </c>
      <c r="D269" s="19">
        <v>29</v>
      </c>
      <c r="E269" s="37">
        <f t="shared" si="74"/>
        <v>0.57999999999999996</v>
      </c>
      <c r="F269" s="38">
        <f t="shared" si="76"/>
        <v>107.32520000000001</v>
      </c>
      <c r="G269" s="69">
        <v>5366.26</v>
      </c>
      <c r="H269" s="69">
        <v>0</v>
      </c>
      <c r="I269" s="41">
        <f t="shared" si="75"/>
        <v>0</v>
      </c>
      <c r="J269" s="3"/>
    </row>
    <row r="270" spans="1:10" x14ac:dyDescent="0.2">
      <c r="A270" s="10" t="s">
        <v>21</v>
      </c>
      <c r="B270" s="21" t="s">
        <v>84</v>
      </c>
      <c r="C270" s="12">
        <v>500</v>
      </c>
      <c r="D270" s="19">
        <v>84</v>
      </c>
      <c r="E270" s="37">
        <f t="shared" si="74"/>
        <v>0.16800000000000001</v>
      </c>
      <c r="F270" s="38">
        <f t="shared" si="76"/>
        <v>70.244399999999999</v>
      </c>
      <c r="G270" s="68">
        <v>35122.199999999997</v>
      </c>
      <c r="H270" s="68">
        <v>27005.14</v>
      </c>
      <c r="I270" s="41">
        <f t="shared" si="75"/>
        <v>0.30057463134795814</v>
      </c>
      <c r="J270" s="3"/>
    </row>
    <row r="271" spans="1:10" x14ac:dyDescent="0.2">
      <c r="A271" s="10" t="s">
        <v>22</v>
      </c>
      <c r="B271" s="21" t="s">
        <v>84</v>
      </c>
      <c r="C271" s="12">
        <v>6000</v>
      </c>
      <c r="D271" s="19">
        <v>6</v>
      </c>
      <c r="E271" s="37">
        <f t="shared" si="74"/>
        <v>1E-3</v>
      </c>
      <c r="F271" s="38">
        <f t="shared" si="76"/>
        <v>0.43</v>
      </c>
      <c r="G271" s="68">
        <v>2580</v>
      </c>
      <c r="H271" s="68">
        <v>2007</v>
      </c>
      <c r="I271" s="41">
        <f t="shared" si="75"/>
        <v>0.28550074738415543</v>
      </c>
      <c r="J271" s="3"/>
    </row>
    <row r="272" spans="1:10" x14ac:dyDescent="0.2">
      <c r="A272" s="10" t="s">
        <v>31</v>
      </c>
      <c r="B272" s="21" t="s">
        <v>84</v>
      </c>
      <c r="C272" s="12">
        <v>100</v>
      </c>
      <c r="D272" s="19">
        <v>3</v>
      </c>
      <c r="E272" s="37">
        <f t="shared" si="74"/>
        <v>0.03</v>
      </c>
      <c r="F272" s="38">
        <f t="shared" si="76"/>
        <v>26.618499999999997</v>
      </c>
      <c r="G272" s="68">
        <v>2661.85</v>
      </c>
      <c r="H272" s="68">
        <v>3130</v>
      </c>
      <c r="I272" s="41">
        <f t="shared" si="75"/>
        <v>-0.14956869009584667</v>
      </c>
      <c r="J272" s="3"/>
    </row>
    <row r="273" spans="1:10" x14ac:dyDescent="0.2">
      <c r="A273" s="10" t="s">
        <v>23</v>
      </c>
      <c r="B273" s="21" t="s">
        <v>84</v>
      </c>
      <c r="C273" s="12">
        <v>1000</v>
      </c>
      <c r="D273" s="19">
        <v>209</v>
      </c>
      <c r="E273" s="37">
        <f t="shared" si="74"/>
        <v>0.20899999999999999</v>
      </c>
      <c r="F273" s="38">
        <f t="shared" si="76"/>
        <v>37.814629999999994</v>
      </c>
      <c r="G273" s="68">
        <v>37814.629999999997</v>
      </c>
      <c r="H273" s="68">
        <v>42605.599999999999</v>
      </c>
      <c r="I273" s="41">
        <f t="shared" si="75"/>
        <v>-0.11244930243911602</v>
      </c>
      <c r="J273" s="3"/>
    </row>
    <row r="274" spans="1:10" x14ac:dyDescent="0.2">
      <c r="A274" s="10" t="s">
        <v>24</v>
      </c>
      <c r="B274" s="21" t="s">
        <v>84</v>
      </c>
      <c r="C274" s="12">
        <v>500</v>
      </c>
      <c r="D274" s="19">
        <v>132</v>
      </c>
      <c r="E274" s="37">
        <f t="shared" si="74"/>
        <v>0.26400000000000001</v>
      </c>
      <c r="F274" s="38">
        <f t="shared" si="76"/>
        <v>78.642039999999994</v>
      </c>
      <c r="G274" s="69">
        <v>39321.019999999997</v>
      </c>
      <c r="H274" s="69">
        <v>32669.58</v>
      </c>
      <c r="I274" s="41">
        <f t="shared" si="75"/>
        <v>0.20359735264426401</v>
      </c>
      <c r="J274" s="3"/>
    </row>
    <row r="275" spans="1:10" x14ac:dyDescent="0.2">
      <c r="A275" s="10" t="s">
        <v>8</v>
      </c>
      <c r="B275" s="21" t="s">
        <v>84</v>
      </c>
      <c r="C275" s="12">
        <v>110</v>
      </c>
      <c r="D275" s="19">
        <v>35</v>
      </c>
      <c r="E275" s="37">
        <f t="shared" si="74"/>
        <v>0.31818181818181818</v>
      </c>
      <c r="F275" s="38">
        <f t="shared" si="76"/>
        <v>15.818181818181818</v>
      </c>
      <c r="G275" s="68">
        <v>1740</v>
      </c>
      <c r="H275" s="68">
        <v>1280.5</v>
      </c>
      <c r="I275" s="41">
        <f t="shared" si="75"/>
        <v>0.35884420148379537</v>
      </c>
      <c r="J275" s="3"/>
    </row>
    <row r="276" spans="1:10" x14ac:dyDescent="0.2">
      <c r="A276" s="10" t="s">
        <v>29</v>
      </c>
      <c r="B276" s="21" t="s">
        <v>84</v>
      </c>
      <c r="C276" s="12">
        <v>500</v>
      </c>
      <c r="D276" s="19">
        <v>29</v>
      </c>
      <c r="E276" s="37">
        <f t="shared" si="74"/>
        <v>5.8000000000000003E-2</v>
      </c>
      <c r="F276" s="38">
        <f t="shared" si="76"/>
        <v>13.00456</v>
      </c>
      <c r="G276" s="68">
        <v>6502.28</v>
      </c>
      <c r="H276" s="68">
        <v>3022.72</v>
      </c>
      <c r="I276" s="41">
        <f t="shared" si="75"/>
        <v>1.151135401228033</v>
      </c>
      <c r="J276" s="3"/>
    </row>
    <row r="277" spans="1:10" x14ac:dyDescent="0.2">
      <c r="A277" s="10" t="s">
        <v>25</v>
      </c>
      <c r="B277" s="21" t="s">
        <v>84</v>
      </c>
      <c r="C277" s="12">
        <v>500</v>
      </c>
      <c r="D277" s="19">
        <v>32</v>
      </c>
      <c r="E277" s="37">
        <f t="shared" si="74"/>
        <v>6.4000000000000001E-2</v>
      </c>
      <c r="F277" s="38">
        <f t="shared" si="76"/>
        <v>21.405999999999999</v>
      </c>
      <c r="G277" s="68">
        <v>10703</v>
      </c>
      <c r="H277" s="68">
        <v>6950</v>
      </c>
      <c r="I277" s="41">
        <f t="shared" si="75"/>
        <v>0.54</v>
      </c>
      <c r="J277" s="3"/>
    </row>
    <row r="278" spans="1:10" x14ac:dyDescent="0.2">
      <c r="A278" s="10" t="s">
        <v>81</v>
      </c>
      <c r="B278" s="21" t="s">
        <v>84</v>
      </c>
      <c r="C278" s="4">
        <v>6000</v>
      </c>
      <c r="D278" s="4">
        <v>394</v>
      </c>
      <c r="E278" s="37">
        <f t="shared" si="74"/>
        <v>6.5666666666666665E-2</v>
      </c>
      <c r="F278" s="38">
        <f t="shared" si="76"/>
        <v>20.862949999999998</v>
      </c>
      <c r="G278" s="67">
        <v>125177.7</v>
      </c>
      <c r="H278" s="67">
        <v>108658.29</v>
      </c>
      <c r="I278" s="41">
        <f t="shared" si="75"/>
        <v>0.15203082986120989</v>
      </c>
      <c r="J278" s="3"/>
    </row>
    <row r="279" spans="1:10" x14ac:dyDescent="0.2">
      <c r="A279" s="10" t="s">
        <v>26</v>
      </c>
      <c r="B279" s="21" t="s">
        <v>84</v>
      </c>
      <c r="C279" s="4">
        <v>6000</v>
      </c>
      <c r="D279" s="19">
        <v>90</v>
      </c>
      <c r="E279" s="39">
        <f t="shared" si="74"/>
        <v>1.4999999999999999E-2</v>
      </c>
      <c r="F279" s="40">
        <f t="shared" si="76"/>
        <v>3.8783833333333333</v>
      </c>
      <c r="G279" s="68">
        <v>23270.3</v>
      </c>
      <c r="H279" s="68">
        <v>27478.85</v>
      </c>
      <c r="I279" s="41">
        <f t="shared" si="75"/>
        <v>-0.15315597268444639</v>
      </c>
      <c r="J279" s="3"/>
    </row>
    <row r="280" spans="1:10" x14ac:dyDescent="0.2">
      <c r="A280" s="10" t="s">
        <v>14</v>
      </c>
      <c r="B280" s="12" t="s">
        <v>85</v>
      </c>
      <c r="C280" s="12">
        <v>217</v>
      </c>
      <c r="D280" s="19">
        <v>58</v>
      </c>
      <c r="E280" s="37">
        <f t="shared" si="74"/>
        <v>0.26728110599078342</v>
      </c>
      <c r="F280" s="38">
        <f t="shared" si="76"/>
        <v>65.622119815668199</v>
      </c>
      <c r="G280" s="68">
        <v>14240</v>
      </c>
      <c r="H280" s="68">
        <v>20000.650000000001</v>
      </c>
      <c r="I280" s="41">
        <f t="shared" si="75"/>
        <v>-0.28802313924797451</v>
      </c>
      <c r="J280" s="3"/>
    </row>
    <row r="281" spans="1:10" x14ac:dyDescent="0.2">
      <c r="A281" s="10" t="s">
        <v>14</v>
      </c>
      <c r="B281" s="12" t="s">
        <v>86</v>
      </c>
      <c r="C281" s="12">
        <v>9</v>
      </c>
      <c r="D281" s="19">
        <v>0</v>
      </c>
      <c r="E281" s="37">
        <f t="shared" si="74"/>
        <v>0</v>
      </c>
      <c r="F281" s="38">
        <f t="shared" si="76"/>
        <v>0</v>
      </c>
      <c r="G281" s="68">
        <v>0</v>
      </c>
      <c r="H281" s="68">
        <v>120</v>
      </c>
      <c r="I281" s="41">
        <f t="shared" si="75"/>
        <v>-1</v>
      </c>
      <c r="J281" s="3"/>
    </row>
    <row r="282" spans="1:10" x14ac:dyDescent="0.2">
      <c r="A282" s="10" t="s">
        <v>14</v>
      </c>
      <c r="B282" s="12" t="s">
        <v>87</v>
      </c>
      <c r="C282" s="12">
        <v>197</v>
      </c>
      <c r="D282" s="19">
        <v>17</v>
      </c>
      <c r="E282" s="37">
        <f t="shared" si="74"/>
        <v>8.6294416243654817E-2</v>
      </c>
      <c r="F282" s="38">
        <f t="shared" si="76"/>
        <v>28.993147208121826</v>
      </c>
      <c r="G282" s="68">
        <v>5711.65</v>
      </c>
      <c r="H282" s="68">
        <v>4384</v>
      </c>
      <c r="I282" s="41">
        <f t="shared" si="75"/>
        <v>0.30283987226277365</v>
      </c>
      <c r="J282" s="3"/>
    </row>
    <row r="283" spans="1:10" x14ac:dyDescent="0.2">
      <c r="A283" s="10" t="s">
        <v>14</v>
      </c>
      <c r="B283" s="12" t="s">
        <v>88</v>
      </c>
      <c r="C283" s="12">
        <v>382</v>
      </c>
      <c r="D283" s="19">
        <v>16</v>
      </c>
      <c r="E283" s="37">
        <f t="shared" si="74"/>
        <v>4.1884816753926704E-2</v>
      </c>
      <c r="F283" s="38">
        <f t="shared" si="76"/>
        <v>18.089005235602095</v>
      </c>
      <c r="G283" s="68">
        <v>6910</v>
      </c>
      <c r="H283" s="68">
        <v>1710</v>
      </c>
      <c r="I283" s="41">
        <f t="shared" si="75"/>
        <v>3.0409356725146197</v>
      </c>
      <c r="J283" s="3"/>
    </row>
    <row r="284" spans="1:10" x14ac:dyDescent="0.2">
      <c r="A284" s="10" t="s">
        <v>14</v>
      </c>
      <c r="B284" s="12" t="s">
        <v>89</v>
      </c>
      <c r="C284" s="12">
        <v>134</v>
      </c>
      <c r="D284" s="19">
        <v>3</v>
      </c>
      <c r="E284" s="37">
        <f t="shared" si="74"/>
        <v>2.2388059701492536E-2</v>
      </c>
      <c r="F284" s="38">
        <f t="shared" si="76"/>
        <v>5.4794776119402986</v>
      </c>
      <c r="G284" s="68">
        <v>734.25</v>
      </c>
      <c r="H284" s="68">
        <v>381.5</v>
      </c>
      <c r="I284" s="41">
        <f t="shared" si="75"/>
        <v>0.92463958060288332</v>
      </c>
      <c r="J284" s="3"/>
    </row>
    <row r="285" spans="1:10" x14ac:dyDescent="0.2">
      <c r="A285" s="10" t="s">
        <v>14</v>
      </c>
      <c r="B285" s="12" t="s">
        <v>90</v>
      </c>
      <c r="C285" s="12">
        <v>354</v>
      </c>
      <c r="D285" s="19">
        <v>26</v>
      </c>
      <c r="E285" s="37">
        <f t="shared" si="74"/>
        <v>7.3446327683615822E-2</v>
      </c>
      <c r="F285" s="38">
        <f t="shared" si="76"/>
        <v>13.477401129943503</v>
      </c>
      <c r="G285" s="68">
        <v>4771</v>
      </c>
      <c r="H285" s="68">
        <v>8378</v>
      </c>
      <c r="I285" s="41">
        <f t="shared" si="75"/>
        <v>-0.43053234662210549</v>
      </c>
      <c r="J285" s="3"/>
    </row>
    <row r="286" spans="1:10" x14ac:dyDescent="0.2">
      <c r="A286" s="10" t="s">
        <v>14</v>
      </c>
      <c r="B286" s="12" t="s">
        <v>154</v>
      </c>
      <c r="C286" s="12">
        <v>267</v>
      </c>
      <c r="D286" s="19">
        <v>2</v>
      </c>
      <c r="E286" s="37">
        <f t="shared" ref="E286" si="77">IF(C286=0,0,+D286/C286)</f>
        <v>7.4906367041198503E-3</v>
      </c>
      <c r="F286" s="38">
        <f t="shared" ref="F286" si="78">IF(C286=0,0,+G286/C286)</f>
        <v>12.879026217228464</v>
      </c>
      <c r="G286" s="68">
        <v>3438.7</v>
      </c>
      <c r="H286" s="68">
        <v>3317.71</v>
      </c>
      <c r="I286" s="41">
        <f t="shared" ref="I286" si="79">IF(H286=0,0,+(G286-H286)/H286)</f>
        <v>3.6467925165249458E-2</v>
      </c>
      <c r="J286" s="3"/>
    </row>
    <row r="287" spans="1:10" x14ac:dyDescent="0.2">
      <c r="A287" s="10" t="s">
        <v>104</v>
      </c>
      <c r="B287" s="12" t="s">
        <v>84</v>
      </c>
      <c r="C287" s="12">
        <v>1201</v>
      </c>
      <c r="D287" s="19">
        <v>14</v>
      </c>
      <c r="E287" s="37">
        <f t="shared" ref="E287" si="80">IF(C287=0,0,+D287/C287)</f>
        <v>1.1656952539550375E-2</v>
      </c>
      <c r="F287" s="38">
        <f t="shared" ref="F287" si="81">IF(C287=0,0,+G287/C287)</f>
        <v>4.4904246461282264</v>
      </c>
      <c r="G287" s="68">
        <v>5393</v>
      </c>
      <c r="H287" s="68">
        <v>8278</v>
      </c>
      <c r="I287" s="41">
        <f t="shared" ref="I287" si="82">IF(H287=0,0,+(G287-H287)/H287)</f>
        <v>-0.34851413384875574</v>
      </c>
      <c r="J287" s="3"/>
    </row>
    <row r="288" spans="1:10" x14ac:dyDescent="0.2">
      <c r="A288" s="10"/>
      <c r="E288" s="13"/>
      <c r="F288" s="14"/>
      <c r="G288" s="67"/>
      <c r="H288" s="67"/>
      <c r="I288" s="15"/>
      <c r="J288" s="3"/>
    </row>
    <row r="289" spans="1:10" x14ac:dyDescent="0.2">
      <c r="A289" s="10" t="s">
        <v>9</v>
      </c>
      <c r="B289" s="4" t="s">
        <v>91</v>
      </c>
      <c r="C289" s="16">
        <v>770</v>
      </c>
      <c r="D289" s="16">
        <v>14</v>
      </c>
      <c r="E289" s="39">
        <f>IF(C289=0,0,+D289/C289)</f>
        <v>1.8181818181818181E-2</v>
      </c>
      <c r="F289" s="38">
        <f t="shared" si="76"/>
        <v>9.8545454545454554</v>
      </c>
      <c r="G289" s="67">
        <v>7588</v>
      </c>
      <c r="H289" s="67">
        <v>4188</v>
      </c>
      <c r="I289" s="41">
        <f>IF(H289=0,0,+(G289-H289)/H289)</f>
        <v>0.81184336198662843</v>
      </c>
      <c r="J289" s="3"/>
    </row>
    <row r="290" spans="1:10" x14ac:dyDescent="0.2">
      <c r="A290" s="10"/>
      <c r="C290" s="16"/>
      <c r="D290" s="16"/>
      <c r="E290" s="17"/>
      <c r="F290" s="14"/>
      <c r="G290" s="67"/>
      <c r="H290" s="67"/>
      <c r="I290" s="15"/>
      <c r="J290" s="3"/>
    </row>
    <row r="291" spans="1:10" x14ac:dyDescent="0.2">
      <c r="A291" s="10" t="s">
        <v>9</v>
      </c>
      <c r="B291" s="4" t="s">
        <v>148</v>
      </c>
      <c r="C291" s="16">
        <v>50</v>
      </c>
      <c r="D291" s="16">
        <v>2</v>
      </c>
      <c r="E291" s="39">
        <f>IF(C291=0,0,+D291/C291)</f>
        <v>0.04</v>
      </c>
      <c r="F291" s="38">
        <f t="shared" ref="F291" si="83">IF(C291=0,0,+G291/C291)</f>
        <v>54</v>
      </c>
      <c r="G291" s="67">
        <v>2700</v>
      </c>
      <c r="H291" s="67">
        <v>4824</v>
      </c>
      <c r="I291" s="41">
        <f>IF(H291=0,0,+(G291-H291)/H291)</f>
        <v>-0.44029850746268656</v>
      </c>
      <c r="J291" s="3"/>
    </row>
    <row r="292" spans="1:10" x14ac:dyDescent="0.2">
      <c r="A292" s="10"/>
      <c r="C292" s="16"/>
      <c r="D292" s="16"/>
      <c r="E292" s="17"/>
      <c r="F292" s="14"/>
      <c r="G292" s="67"/>
      <c r="H292" s="67"/>
      <c r="I292" s="15"/>
      <c r="J292" s="3"/>
    </row>
    <row r="293" spans="1:10" x14ac:dyDescent="0.2">
      <c r="A293" s="10" t="s">
        <v>9</v>
      </c>
      <c r="B293" s="4" t="s">
        <v>92</v>
      </c>
      <c r="C293" s="16">
        <v>500</v>
      </c>
      <c r="D293" s="16">
        <v>14</v>
      </c>
      <c r="E293" s="39">
        <f>IF(C293=0,0,+D293/C293)</f>
        <v>2.8000000000000001E-2</v>
      </c>
      <c r="F293" s="38">
        <f t="shared" si="76"/>
        <v>5.84</v>
      </c>
      <c r="G293" s="67">
        <v>2920</v>
      </c>
      <c r="H293" s="67">
        <v>4128</v>
      </c>
      <c r="I293" s="41">
        <f>IF(H293=0,0,+(G293-H293)/H293)</f>
        <v>-0.2926356589147287</v>
      </c>
      <c r="J293" s="3"/>
    </row>
    <row r="294" spans="1:10" x14ac:dyDescent="0.2">
      <c r="A294" s="10"/>
      <c r="C294" s="16"/>
      <c r="D294" s="16"/>
      <c r="E294" s="17"/>
      <c r="F294" s="14"/>
      <c r="G294" s="67"/>
      <c r="H294" s="67"/>
      <c r="I294" s="15"/>
      <c r="J294" s="3"/>
    </row>
    <row r="295" spans="1:10" x14ac:dyDescent="0.2">
      <c r="A295" s="10" t="s">
        <v>9</v>
      </c>
      <c r="B295" s="4" t="s">
        <v>93</v>
      </c>
      <c r="C295" s="16">
        <v>574</v>
      </c>
      <c r="D295" s="16">
        <v>1</v>
      </c>
      <c r="E295" s="39">
        <f>IF(C295=0,0,+D295/C295)</f>
        <v>1.7421602787456446E-3</v>
      </c>
      <c r="F295" s="38">
        <f t="shared" si="76"/>
        <v>0.52264808362369342</v>
      </c>
      <c r="G295" s="67">
        <v>300</v>
      </c>
      <c r="H295" s="67">
        <v>1200</v>
      </c>
      <c r="I295" s="41">
        <f>IF(H295=0,0,+(G295-H295)/H295)</f>
        <v>-0.75</v>
      </c>
      <c r="J295" s="3"/>
    </row>
    <row r="296" spans="1:10" x14ac:dyDescent="0.2">
      <c r="A296" s="10"/>
      <c r="C296" s="16"/>
      <c r="D296" s="16"/>
      <c r="E296" s="17"/>
      <c r="F296" s="14"/>
      <c r="G296" s="67"/>
      <c r="H296" s="67"/>
      <c r="I296" s="15"/>
      <c r="J296" s="3"/>
    </row>
    <row r="297" spans="1:10" x14ac:dyDescent="0.2">
      <c r="A297" s="10" t="s">
        <v>9</v>
      </c>
      <c r="B297" s="4" t="s">
        <v>94</v>
      </c>
      <c r="C297" s="16">
        <v>100</v>
      </c>
      <c r="D297" s="16">
        <v>31</v>
      </c>
      <c r="E297" s="39">
        <f>IF(C297=0,0,+D297/C297)</f>
        <v>0.31</v>
      </c>
      <c r="F297" s="38">
        <f t="shared" si="76"/>
        <v>2.4</v>
      </c>
      <c r="G297" s="67">
        <v>240</v>
      </c>
      <c r="H297" s="67">
        <v>0</v>
      </c>
      <c r="I297" s="41">
        <f>IF(H297=0,0,+(G297-H297)/H297)</f>
        <v>0</v>
      </c>
      <c r="J297" s="3"/>
    </row>
    <row r="298" spans="1:10" x14ac:dyDescent="0.2">
      <c r="A298" s="10"/>
      <c r="C298" s="16"/>
      <c r="D298" s="16"/>
      <c r="E298" s="17"/>
      <c r="F298" s="23"/>
      <c r="G298" s="67"/>
      <c r="H298" s="67"/>
      <c r="I298" s="15"/>
      <c r="J298" s="3"/>
    </row>
    <row r="299" spans="1:10" x14ac:dyDescent="0.2">
      <c r="A299" s="10" t="s">
        <v>38</v>
      </c>
      <c r="B299" s="21" t="s">
        <v>95</v>
      </c>
      <c r="C299" s="12">
        <v>200</v>
      </c>
      <c r="D299" s="12">
        <v>2</v>
      </c>
      <c r="E299" s="37">
        <f t="shared" ref="E299" si="84">IF(C299=0,0,+D299/C299)</f>
        <v>0.01</v>
      </c>
      <c r="F299" s="38">
        <f>IF(C299=0,0,+G299/C299)</f>
        <v>0.24</v>
      </c>
      <c r="G299" s="69">
        <v>48</v>
      </c>
      <c r="H299" s="69">
        <v>0</v>
      </c>
      <c r="I299" s="41">
        <f t="shared" ref="I299" si="85">IF(H299=0,0,+(G299-H299)/H299)</f>
        <v>0</v>
      </c>
      <c r="J299" s="3"/>
    </row>
    <row r="300" spans="1:10" x14ac:dyDescent="0.2">
      <c r="A300" s="10" t="s">
        <v>17</v>
      </c>
      <c r="B300" s="21" t="s">
        <v>95</v>
      </c>
      <c r="C300" s="12">
        <v>200</v>
      </c>
      <c r="D300" s="12">
        <v>0</v>
      </c>
      <c r="E300" s="37">
        <f t="shared" ref="E300:E310" si="86">IF(C300=0,0,+D300/C300)</f>
        <v>0</v>
      </c>
      <c r="F300" s="38">
        <f>IF(C300=0,0,+G300/C300)</f>
        <v>0</v>
      </c>
      <c r="G300" s="69">
        <v>0</v>
      </c>
      <c r="H300" s="69">
        <v>60</v>
      </c>
      <c r="I300" s="41">
        <f t="shared" ref="I300:I310" si="87">IF(H300=0,0,+(G300-H300)/H300)</f>
        <v>-1</v>
      </c>
      <c r="J300" s="3"/>
    </row>
    <row r="301" spans="1:10" x14ac:dyDescent="0.2">
      <c r="A301" s="10" t="s">
        <v>9</v>
      </c>
      <c r="B301" s="4" t="s">
        <v>95</v>
      </c>
      <c r="C301" s="16">
        <v>701</v>
      </c>
      <c r="D301" s="16">
        <v>44</v>
      </c>
      <c r="E301" s="39">
        <f t="shared" si="86"/>
        <v>6.2767475035663337E-2</v>
      </c>
      <c r="F301" s="38">
        <f>IF(C301=0,0,+G301/C301)</f>
        <v>31.38944365192582</v>
      </c>
      <c r="G301" s="67">
        <v>22004</v>
      </c>
      <c r="H301" s="67">
        <v>24363</v>
      </c>
      <c r="I301" s="41">
        <f t="shared" si="87"/>
        <v>-9.6827155933177353E-2</v>
      </c>
      <c r="J301" s="3"/>
    </row>
    <row r="302" spans="1:10" x14ac:dyDescent="0.2">
      <c r="A302" s="10" t="s">
        <v>19</v>
      </c>
      <c r="B302" s="21" t="s">
        <v>95</v>
      </c>
      <c r="C302" s="12">
        <v>6000</v>
      </c>
      <c r="D302" s="19">
        <v>1</v>
      </c>
      <c r="E302" s="37">
        <f t="shared" si="86"/>
        <v>1.6666666666666666E-4</v>
      </c>
      <c r="F302" s="38">
        <f t="shared" ref="F302:F313" si="88">IF(C302=0,0,+G302/C302)</f>
        <v>0.01</v>
      </c>
      <c r="G302" s="68">
        <v>60</v>
      </c>
      <c r="H302" s="68">
        <v>240</v>
      </c>
      <c r="I302" s="41">
        <f t="shared" si="87"/>
        <v>-0.75</v>
      </c>
      <c r="J302" s="3"/>
    </row>
    <row r="303" spans="1:10" x14ac:dyDescent="0.2">
      <c r="A303" s="10" t="s">
        <v>21</v>
      </c>
      <c r="B303" s="21" t="s">
        <v>95</v>
      </c>
      <c r="C303" s="12">
        <v>50</v>
      </c>
      <c r="D303" s="19"/>
      <c r="E303" s="37">
        <f t="shared" si="86"/>
        <v>0</v>
      </c>
      <c r="F303" s="38">
        <f t="shared" si="88"/>
        <v>2.4</v>
      </c>
      <c r="G303" s="68">
        <v>120</v>
      </c>
      <c r="H303" s="68">
        <v>0</v>
      </c>
      <c r="I303" s="41">
        <f t="shared" si="87"/>
        <v>0</v>
      </c>
      <c r="J303" s="3"/>
    </row>
    <row r="304" spans="1:10" x14ac:dyDescent="0.2">
      <c r="A304" s="10" t="s">
        <v>22</v>
      </c>
      <c r="B304" s="21" t="s">
        <v>95</v>
      </c>
      <c r="C304" s="12">
        <v>200</v>
      </c>
      <c r="D304" s="19">
        <v>1</v>
      </c>
      <c r="E304" s="37">
        <f t="shared" si="86"/>
        <v>5.0000000000000001E-3</v>
      </c>
      <c r="F304" s="38">
        <f t="shared" si="88"/>
        <v>1.2</v>
      </c>
      <c r="G304" s="68">
        <v>240</v>
      </c>
      <c r="H304" s="68">
        <v>10</v>
      </c>
      <c r="I304" s="41">
        <f t="shared" si="87"/>
        <v>23</v>
      </c>
      <c r="J304" s="3"/>
    </row>
    <row r="305" spans="1:10" x14ac:dyDescent="0.2">
      <c r="A305" s="10" t="s">
        <v>31</v>
      </c>
      <c r="B305" s="21" t="s">
        <v>95</v>
      </c>
      <c r="C305" s="12">
        <v>100</v>
      </c>
      <c r="D305" s="19">
        <v>1</v>
      </c>
      <c r="E305" s="37">
        <f t="shared" si="86"/>
        <v>0.01</v>
      </c>
      <c r="F305" s="38">
        <f t="shared" si="88"/>
        <v>4.8</v>
      </c>
      <c r="G305" s="68">
        <v>480</v>
      </c>
      <c r="H305" s="68">
        <v>480</v>
      </c>
      <c r="I305" s="41">
        <f t="shared" si="87"/>
        <v>0</v>
      </c>
      <c r="J305" s="3"/>
    </row>
    <row r="306" spans="1:10" x14ac:dyDescent="0.2">
      <c r="A306" s="10" t="s">
        <v>23</v>
      </c>
      <c r="B306" s="21" t="s">
        <v>95</v>
      </c>
      <c r="C306" s="12">
        <v>100</v>
      </c>
      <c r="D306" s="19">
        <v>1</v>
      </c>
      <c r="E306" s="37">
        <f t="shared" si="86"/>
        <v>0.01</v>
      </c>
      <c r="F306" s="38">
        <f t="shared" si="88"/>
        <v>0.6</v>
      </c>
      <c r="G306" s="68">
        <v>60</v>
      </c>
      <c r="H306" s="68">
        <v>24</v>
      </c>
      <c r="I306" s="41">
        <f t="shared" si="87"/>
        <v>1.5</v>
      </c>
      <c r="J306" s="3"/>
    </row>
    <row r="307" spans="1:10" x14ac:dyDescent="0.2">
      <c r="A307" s="10" t="s">
        <v>24</v>
      </c>
      <c r="B307" s="21" t="s">
        <v>95</v>
      </c>
      <c r="C307" s="12">
        <v>100</v>
      </c>
      <c r="D307" s="19">
        <v>2</v>
      </c>
      <c r="E307" s="37">
        <f t="shared" si="86"/>
        <v>0.02</v>
      </c>
      <c r="F307" s="38">
        <f t="shared" si="88"/>
        <v>18</v>
      </c>
      <c r="G307" s="68">
        <v>1800</v>
      </c>
      <c r="H307" s="68">
        <v>504</v>
      </c>
      <c r="I307" s="41">
        <f t="shared" si="87"/>
        <v>2.5714285714285716</v>
      </c>
      <c r="J307" s="3"/>
    </row>
    <row r="308" spans="1:10" x14ac:dyDescent="0.2">
      <c r="A308" s="10" t="s">
        <v>29</v>
      </c>
      <c r="B308" s="21" t="s">
        <v>95</v>
      </c>
      <c r="C308" s="12">
        <v>207</v>
      </c>
      <c r="D308" s="19">
        <v>1</v>
      </c>
      <c r="E308" s="37">
        <f t="shared" si="86"/>
        <v>4.830917874396135E-3</v>
      </c>
      <c r="F308" s="38">
        <f t="shared" si="88"/>
        <v>1.4492753623188406</v>
      </c>
      <c r="G308" s="68">
        <v>300</v>
      </c>
      <c r="H308" s="68">
        <v>60</v>
      </c>
      <c r="I308" s="41">
        <f t="shared" si="87"/>
        <v>4</v>
      </c>
      <c r="J308" s="3"/>
    </row>
    <row r="309" spans="1:10" x14ac:dyDescent="0.2">
      <c r="A309" s="10" t="s">
        <v>25</v>
      </c>
      <c r="B309" s="21" t="s">
        <v>95</v>
      </c>
      <c r="C309" s="12">
        <v>50</v>
      </c>
      <c r="D309" s="19">
        <v>0</v>
      </c>
      <c r="E309" s="37">
        <f t="shared" ref="E309" si="89">IF(C309=0,0,+D309/C309)</f>
        <v>0</v>
      </c>
      <c r="F309" s="38">
        <f t="shared" ref="F309" si="90">IF(C309=0,0,+G309/C309)</f>
        <v>0</v>
      </c>
      <c r="G309" s="68">
        <v>0</v>
      </c>
      <c r="H309" s="68">
        <v>24</v>
      </c>
      <c r="I309" s="41">
        <f t="shared" ref="I309" si="91">IF(H309=0,0,+(G309-H309)/H309)</f>
        <v>-1</v>
      </c>
      <c r="J309" s="3"/>
    </row>
    <row r="310" spans="1:10" x14ac:dyDescent="0.2">
      <c r="A310" s="10" t="s">
        <v>81</v>
      </c>
      <c r="B310" s="21" t="s">
        <v>95</v>
      </c>
      <c r="C310" s="12">
        <v>200</v>
      </c>
      <c r="D310" s="19">
        <v>1</v>
      </c>
      <c r="E310" s="37">
        <f t="shared" si="86"/>
        <v>5.0000000000000001E-3</v>
      </c>
      <c r="F310" s="38">
        <f t="shared" si="88"/>
        <v>0.12</v>
      </c>
      <c r="G310" s="68">
        <v>24</v>
      </c>
      <c r="H310" s="68">
        <v>0</v>
      </c>
      <c r="I310" s="41">
        <f t="shared" si="87"/>
        <v>0</v>
      </c>
      <c r="J310" s="3"/>
    </row>
    <row r="311" spans="1:10" x14ac:dyDescent="0.2">
      <c r="A311" s="10" t="s">
        <v>14</v>
      </c>
      <c r="B311" s="21" t="s">
        <v>95</v>
      </c>
      <c r="C311" s="12">
        <v>2</v>
      </c>
      <c r="D311" s="19">
        <v>1</v>
      </c>
      <c r="E311" s="37">
        <f t="shared" ref="E311" si="92">IF(C311=0,0,+D311/C311)</f>
        <v>0.5</v>
      </c>
      <c r="F311" s="38">
        <f t="shared" ref="F311" si="93">IF(C311=0,0,+G311/C311)</f>
        <v>60</v>
      </c>
      <c r="G311" s="68">
        <v>120</v>
      </c>
      <c r="H311" s="68">
        <v>0</v>
      </c>
      <c r="I311" s="41">
        <f t="shared" ref="I311" si="94">IF(H311=0,0,+(G311-H311)/H311)</f>
        <v>0</v>
      </c>
      <c r="J311" s="3"/>
    </row>
    <row r="312" spans="1:10" x14ac:dyDescent="0.2">
      <c r="A312" s="10"/>
      <c r="B312" s="21"/>
      <c r="D312" s="19"/>
      <c r="E312" s="17"/>
      <c r="F312" s="18"/>
      <c r="G312" s="68"/>
      <c r="H312" s="68"/>
      <c r="I312" s="15"/>
      <c r="J312" s="3"/>
    </row>
    <row r="313" spans="1:10" x14ac:dyDescent="0.2">
      <c r="A313" s="10" t="s">
        <v>9</v>
      </c>
      <c r="B313" s="4" t="s">
        <v>96</v>
      </c>
      <c r="C313" s="16">
        <v>129</v>
      </c>
      <c r="D313" s="16">
        <v>5</v>
      </c>
      <c r="E313" s="39">
        <f>IF(C313=0,0,+D313/C313)</f>
        <v>3.875968992248062E-2</v>
      </c>
      <c r="F313" s="43">
        <f t="shared" si="88"/>
        <v>10.573643410852712</v>
      </c>
      <c r="G313" s="67">
        <v>1364</v>
      </c>
      <c r="H313" s="67">
        <v>3038</v>
      </c>
      <c r="I313" s="41">
        <f>IF(H313=0,0,+(G313-H313)/H313)</f>
        <v>-0.55102040816326525</v>
      </c>
      <c r="J313" s="3"/>
    </row>
    <row r="314" spans="1:10" x14ac:dyDescent="0.2">
      <c r="A314" s="10" t="s">
        <v>14</v>
      </c>
      <c r="B314" s="11" t="s">
        <v>96</v>
      </c>
      <c r="C314" s="12">
        <v>5</v>
      </c>
      <c r="D314" s="19">
        <v>0</v>
      </c>
      <c r="E314" s="37">
        <f>IF(C314=0,0,+D314/C314)</f>
        <v>0</v>
      </c>
      <c r="F314" s="38">
        <f>IF(C314=0,0,+G314/C314)</f>
        <v>0</v>
      </c>
      <c r="G314" s="68">
        <v>0</v>
      </c>
      <c r="H314" s="68">
        <v>480</v>
      </c>
      <c r="I314" s="41">
        <f>IF(H314=0,0,+(G314-H314)/H314)</f>
        <v>-1</v>
      </c>
      <c r="J314" s="3"/>
    </row>
    <row r="315" spans="1:10" x14ac:dyDescent="0.2">
      <c r="A315" s="10"/>
      <c r="B315" s="11"/>
      <c r="C315" s="12"/>
      <c r="D315" s="19"/>
      <c r="E315" s="13"/>
      <c r="F315" s="14"/>
      <c r="G315" s="68"/>
      <c r="H315" s="68"/>
      <c r="I315" s="15"/>
      <c r="J315" s="3"/>
    </row>
    <row r="316" spans="1:10" x14ac:dyDescent="0.2">
      <c r="A316" s="10" t="s">
        <v>9</v>
      </c>
      <c r="B316" s="4" t="s">
        <v>97</v>
      </c>
      <c r="C316" s="16">
        <v>50</v>
      </c>
      <c r="D316" s="16">
        <v>5</v>
      </c>
      <c r="E316" s="37">
        <f t="shared" ref="E316:E322" si="95">IF(C316=0,0,+D316/C316)</f>
        <v>0.1</v>
      </c>
      <c r="F316" s="38">
        <f t="shared" ref="F316:F322" si="96">IF(C316=0,0,+G316/C316)</f>
        <v>80.88</v>
      </c>
      <c r="G316" s="67">
        <v>4044</v>
      </c>
      <c r="H316" s="67">
        <v>2088</v>
      </c>
      <c r="I316" s="41">
        <f>IF(H316=0,0,+(G316-H316)/H316)</f>
        <v>0.93678160919540232</v>
      </c>
      <c r="J316" s="3"/>
    </row>
    <row r="317" spans="1:10" x14ac:dyDescent="0.2">
      <c r="A317" s="10"/>
      <c r="C317" s="16"/>
      <c r="D317" s="16"/>
      <c r="E317" s="13"/>
      <c r="F317" s="14"/>
      <c r="G317" s="67"/>
      <c r="H317" s="67"/>
      <c r="I317" s="15"/>
      <c r="J317" s="3"/>
    </row>
    <row r="318" spans="1:10" x14ac:dyDescent="0.2">
      <c r="A318" s="10" t="s">
        <v>9</v>
      </c>
      <c r="B318" s="4" t="s">
        <v>98</v>
      </c>
      <c r="C318" s="16">
        <v>14</v>
      </c>
      <c r="D318" s="16">
        <v>0</v>
      </c>
      <c r="E318" s="37">
        <f t="shared" si="95"/>
        <v>0</v>
      </c>
      <c r="F318" s="38">
        <f t="shared" si="96"/>
        <v>0</v>
      </c>
      <c r="G318" s="67">
        <v>0</v>
      </c>
      <c r="H318" s="67">
        <v>3600</v>
      </c>
      <c r="I318" s="41">
        <f>IF(H318=0,0,+(G318-H318)/H318)</f>
        <v>-1</v>
      </c>
      <c r="J318" s="3"/>
    </row>
    <row r="319" spans="1:10" x14ac:dyDescent="0.2">
      <c r="A319" s="10"/>
      <c r="C319" s="16"/>
      <c r="D319" s="16"/>
      <c r="E319" s="13"/>
      <c r="F319" s="14"/>
      <c r="G319" s="67"/>
      <c r="H319" s="67"/>
      <c r="I319" s="15"/>
      <c r="J319" s="3"/>
    </row>
    <row r="320" spans="1:10" x14ac:dyDescent="0.2">
      <c r="A320" s="10" t="s">
        <v>9</v>
      </c>
      <c r="B320" s="4" t="s">
        <v>99</v>
      </c>
      <c r="C320" s="16">
        <v>68</v>
      </c>
      <c r="D320" s="16">
        <v>6</v>
      </c>
      <c r="E320" s="37">
        <f t="shared" si="95"/>
        <v>8.8235294117647065E-2</v>
      </c>
      <c r="F320" s="38">
        <f t="shared" si="96"/>
        <v>130.58823529411765</v>
      </c>
      <c r="G320" s="67">
        <v>8880</v>
      </c>
      <c r="H320" s="67">
        <v>12300</v>
      </c>
      <c r="I320" s="41">
        <f>IF(H320=0,0,+(G320-H320)/H320)</f>
        <v>-0.2780487804878049</v>
      </c>
      <c r="J320" s="3"/>
    </row>
    <row r="321" spans="1:10" x14ac:dyDescent="0.2">
      <c r="A321" s="10"/>
      <c r="C321" s="16"/>
      <c r="D321" s="16"/>
      <c r="E321" s="13"/>
      <c r="F321" s="14"/>
      <c r="G321" s="67"/>
      <c r="H321" s="67"/>
      <c r="I321" s="15"/>
      <c r="J321" s="3"/>
    </row>
    <row r="322" spans="1:10" ht="13.5" thickBot="1" x14ac:dyDescent="0.25">
      <c r="A322" s="24" t="s">
        <v>14</v>
      </c>
      <c r="B322" s="56" t="s">
        <v>100</v>
      </c>
      <c r="C322" s="56">
        <v>2</v>
      </c>
      <c r="D322" s="57">
        <v>0</v>
      </c>
      <c r="E322" s="60">
        <f t="shared" si="95"/>
        <v>0</v>
      </c>
      <c r="F322" s="61">
        <f t="shared" si="96"/>
        <v>0</v>
      </c>
      <c r="G322" s="70">
        <v>0</v>
      </c>
      <c r="H322" s="70">
        <v>170</v>
      </c>
      <c r="I322" s="62">
        <f>IF(H322=0,0,+(G322-H322)/H322)</f>
        <v>-1</v>
      </c>
      <c r="J322" s="3"/>
    </row>
    <row r="323" spans="1:10" x14ac:dyDescent="0.2">
      <c r="A323" s="25"/>
      <c r="B323" s="26"/>
      <c r="C323" s="26"/>
      <c r="D323" s="26"/>
      <c r="E323" s="26"/>
      <c r="F323" s="26"/>
      <c r="G323" s="27"/>
      <c r="H323" s="64"/>
      <c r="I323" s="26"/>
    </row>
    <row r="324" spans="1:10" x14ac:dyDescent="0.2">
      <c r="G324" s="20"/>
      <c r="H324" s="63"/>
    </row>
    <row r="325" spans="1:10" x14ac:dyDescent="0.2">
      <c r="G325" s="20"/>
      <c r="H325" s="63"/>
    </row>
    <row r="326" spans="1:10" x14ac:dyDescent="0.2">
      <c r="G326" s="20"/>
      <c r="H326" s="63"/>
    </row>
    <row r="327" spans="1:10" x14ac:dyDescent="0.2">
      <c r="G327" s="20"/>
      <c r="H327" s="63"/>
    </row>
    <row r="328" spans="1:10" x14ac:dyDescent="0.2">
      <c r="G328" s="20"/>
      <c r="H328" s="63"/>
    </row>
    <row r="329" spans="1:10" x14ac:dyDescent="0.2">
      <c r="G329" s="20"/>
      <c r="H329" s="63"/>
    </row>
    <row r="330" spans="1:10" x14ac:dyDescent="0.2">
      <c r="G330" s="20"/>
      <c r="H330" s="63"/>
    </row>
    <row r="331" spans="1:10" x14ac:dyDescent="0.2">
      <c r="G331" s="20"/>
      <c r="H331" s="63"/>
    </row>
    <row r="332" spans="1:10" x14ac:dyDescent="0.2">
      <c r="G332" s="20"/>
      <c r="H332" s="63"/>
    </row>
    <row r="333" spans="1:10" x14ac:dyDescent="0.2">
      <c r="G333" s="20"/>
      <c r="H333" s="63"/>
    </row>
    <row r="334" spans="1:10" x14ac:dyDescent="0.2">
      <c r="G334" s="20"/>
      <c r="H334" s="63"/>
    </row>
    <row r="335" spans="1:10" x14ac:dyDescent="0.2">
      <c r="G335" s="20"/>
      <c r="H335" s="63"/>
    </row>
    <row r="336" spans="1:10" x14ac:dyDescent="0.2">
      <c r="G336" s="20"/>
      <c r="H336" s="63"/>
    </row>
    <row r="337" spans="7:8" x14ac:dyDescent="0.2">
      <c r="G337" s="20"/>
      <c r="H337" s="63"/>
    </row>
  </sheetData>
  <mergeCells count="1">
    <mergeCell ref="C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65538-BF0B-4CE6-B9CA-2DCBF979F452}">
  <dimension ref="A1:J140"/>
  <sheetViews>
    <sheetView workbookViewId="0">
      <selection activeCell="J7" sqref="J7"/>
    </sheetView>
  </sheetViews>
  <sheetFormatPr defaultColWidth="50.42578125" defaultRowHeight="12.75" x14ac:dyDescent="0.2"/>
  <cols>
    <col min="1" max="1" width="18" style="2" bestFit="1" customWidth="1"/>
    <col min="2" max="2" width="78.7109375" style="4" bestFit="1" customWidth="1"/>
    <col min="3" max="3" width="14.5703125" style="4" bestFit="1" customWidth="1"/>
    <col min="4" max="4" width="15.7109375" style="4" bestFit="1" customWidth="1"/>
    <col min="5" max="5" width="17.140625" style="4" bestFit="1" customWidth="1"/>
    <col min="6" max="6" width="17.85546875" style="4" bestFit="1" customWidth="1"/>
    <col min="7" max="8" width="23.85546875" style="28" bestFit="1" customWidth="1"/>
    <col min="9" max="9" width="12.140625" style="4" bestFit="1" customWidth="1"/>
    <col min="10" max="16384" width="50.42578125" style="4"/>
  </cols>
  <sheetData>
    <row r="1" spans="1:10" s="2" customFormat="1" x14ac:dyDescent="0.2">
      <c r="A1" s="29"/>
      <c r="B1" s="30" t="s">
        <v>101</v>
      </c>
      <c r="C1" s="73"/>
      <c r="D1" s="73"/>
      <c r="E1" s="73"/>
      <c r="F1" s="31"/>
      <c r="G1" s="58"/>
      <c r="H1" s="58"/>
      <c r="I1" s="59"/>
      <c r="J1" s="1"/>
    </row>
    <row r="2" spans="1:10" x14ac:dyDescent="0.2">
      <c r="A2" s="32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4" t="s">
        <v>5</v>
      </c>
      <c r="G2" s="34" t="s">
        <v>102</v>
      </c>
      <c r="H2" s="34" t="s">
        <v>6</v>
      </c>
      <c r="I2" s="36" t="s">
        <v>7</v>
      </c>
      <c r="J2" s="3"/>
    </row>
    <row r="3" spans="1:10" s="50" customFormat="1" x14ac:dyDescent="0.2">
      <c r="A3" s="10"/>
      <c r="B3" s="44"/>
      <c r="C3" s="45"/>
      <c r="D3" s="45"/>
      <c r="E3" s="46"/>
      <c r="F3" s="47"/>
      <c r="G3" s="71"/>
      <c r="H3" s="71"/>
      <c r="I3" s="48"/>
      <c r="J3" s="49"/>
    </row>
    <row r="4" spans="1:10" x14ac:dyDescent="0.2">
      <c r="A4" s="10" t="s">
        <v>24</v>
      </c>
      <c r="B4" s="21" t="s">
        <v>105</v>
      </c>
      <c r="C4" s="12">
        <v>500</v>
      </c>
      <c r="D4" s="19">
        <v>24</v>
      </c>
      <c r="E4" s="37">
        <f>IF(C4=0,0,+D4/C4)</f>
        <v>4.8000000000000001E-2</v>
      </c>
      <c r="F4" s="38">
        <f>IF(C4=0,0,+G4/C4)</f>
        <v>22.334</v>
      </c>
      <c r="G4" s="68">
        <v>11167</v>
      </c>
      <c r="H4" s="68">
        <v>15805</v>
      </c>
      <c r="I4" s="41">
        <f>IF(H4=0,0,+(G4-H4)/H4)</f>
        <v>-0.29345143941790575</v>
      </c>
      <c r="J4" s="3"/>
    </row>
    <row r="5" spans="1:10" x14ac:dyDescent="0.2">
      <c r="A5" s="10"/>
      <c r="B5" s="21"/>
      <c r="C5" s="12"/>
      <c r="D5" s="19"/>
      <c r="E5" s="13"/>
      <c r="F5" s="14"/>
      <c r="G5" s="68"/>
      <c r="H5" s="68"/>
      <c r="I5" s="15"/>
      <c r="J5" s="3"/>
    </row>
    <row r="6" spans="1:10" x14ac:dyDescent="0.2">
      <c r="A6" s="10" t="s">
        <v>22</v>
      </c>
      <c r="B6" s="21" t="s">
        <v>106</v>
      </c>
      <c r="C6" s="12">
        <v>50</v>
      </c>
      <c r="D6" s="19">
        <v>2</v>
      </c>
      <c r="E6" s="37">
        <f>IF(C6=0,0,+D6/C6)</f>
        <v>0.04</v>
      </c>
      <c r="F6" s="38">
        <f>IF(C6=0,0,+G6/C6)</f>
        <v>29.28</v>
      </c>
      <c r="G6" s="68">
        <v>1464</v>
      </c>
      <c r="H6" s="68">
        <v>1420</v>
      </c>
      <c r="I6" s="41">
        <f>IF(H6=0,0,+(G6-H6)/H6)</f>
        <v>3.0985915492957747E-2</v>
      </c>
      <c r="J6" s="3"/>
    </row>
    <row r="7" spans="1:10" x14ac:dyDescent="0.2">
      <c r="A7" s="10" t="s">
        <v>23</v>
      </c>
      <c r="B7" s="21" t="s">
        <v>106</v>
      </c>
      <c r="C7" s="12">
        <v>50</v>
      </c>
      <c r="D7" s="19">
        <v>1</v>
      </c>
      <c r="E7" s="37">
        <f>IF(C7=0,0,+D7/C7)</f>
        <v>0.02</v>
      </c>
      <c r="F7" s="38">
        <f>IF(C7=0,0,+G7/C7)</f>
        <v>4.8</v>
      </c>
      <c r="G7" s="68">
        <v>240</v>
      </c>
      <c r="H7" s="68">
        <v>0</v>
      </c>
      <c r="I7" s="41">
        <f>IF(H7=0,0,+(G7-H7)/H7)</f>
        <v>0</v>
      </c>
      <c r="J7" s="3"/>
    </row>
    <row r="8" spans="1:10" x14ac:dyDescent="0.2">
      <c r="A8" s="10" t="s">
        <v>17</v>
      </c>
      <c r="B8" s="11" t="s">
        <v>107</v>
      </c>
      <c r="C8" s="12">
        <v>1000</v>
      </c>
      <c r="D8" s="19">
        <v>113</v>
      </c>
      <c r="E8" s="37">
        <f>IF(C8=0,0,+D8/C8)</f>
        <v>0.113</v>
      </c>
      <c r="F8" s="38">
        <f>IF(C8=0,0,+G8/C8)</f>
        <v>37.928319999999999</v>
      </c>
      <c r="G8" s="68">
        <v>37928.32</v>
      </c>
      <c r="H8" s="68">
        <v>40033.14</v>
      </c>
      <c r="I8" s="41">
        <f>IF(H8=0,0,+(G8-H8)/H8)</f>
        <v>-5.2576940005205679E-2</v>
      </c>
      <c r="J8" s="3"/>
    </row>
    <row r="9" spans="1:10" x14ac:dyDescent="0.2">
      <c r="A9" s="10" t="s">
        <v>38</v>
      </c>
      <c r="B9" s="4" t="s">
        <v>108</v>
      </c>
      <c r="C9" s="4">
        <v>100</v>
      </c>
      <c r="D9" s="4">
        <v>0</v>
      </c>
      <c r="E9" s="37">
        <f>IF(C9=0,0,+D9/C9)</f>
        <v>0</v>
      </c>
      <c r="F9" s="38">
        <f>IF(C9=0,0,+G9/C9)</f>
        <v>0</v>
      </c>
      <c r="G9" s="67">
        <v>0</v>
      </c>
      <c r="H9" s="67">
        <v>240</v>
      </c>
      <c r="I9" s="41">
        <f>IF(H9=0,0,+(G9-H9)/H9)</f>
        <v>-1</v>
      </c>
      <c r="J9" s="3"/>
    </row>
    <row r="10" spans="1:10" x14ac:dyDescent="0.2">
      <c r="A10" s="10" t="s">
        <v>21</v>
      </c>
      <c r="B10" s="4" t="s">
        <v>108</v>
      </c>
      <c r="C10" s="4">
        <v>20</v>
      </c>
      <c r="D10" s="4">
        <v>1</v>
      </c>
      <c r="E10" s="37">
        <f>IF(C10=0,0,+D10/C10)</f>
        <v>0.05</v>
      </c>
      <c r="F10" s="38">
        <f>IF(C10=0,0,+G10/C10)</f>
        <v>24</v>
      </c>
      <c r="G10" s="67">
        <v>480</v>
      </c>
      <c r="H10" s="67">
        <v>0</v>
      </c>
      <c r="I10" s="41">
        <f>IF(H10=0,0,+(G10-H10)/H10)</f>
        <v>0</v>
      </c>
      <c r="J10" s="3"/>
    </row>
    <row r="11" spans="1:10" x14ac:dyDescent="0.2">
      <c r="A11" s="10"/>
      <c r="E11" s="13"/>
      <c r="F11" s="14"/>
      <c r="G11" s="67"/>
      <c r="H11" s="67"/>
      <c r="I11" s="15"/>
      <c r="J11" s="3"/>
    </row>
    <row r="12" spans="1:10" x14ac:dyDescent="0.2">
      <c r="A12" s="10" t="s">
        <v>17</v>
      </c>
      <c r="B12" s="11" t="s">
        <v>109</v>
      </c>
      <c r="C12" s="12">
        <v>1000</v>
      </c>
      <c r="D12" s="19">
        <v>111</v>
      </c>
      <c r="E12" s="37">
        <f>IF(C12=0,0,+D12/C12)</f>
        <v>0.111</v>
      </c>
      <c r="F12" s="38">
        <f>IF(C12=0,0,+G12/C12)</f>
        <v>8.9951000000000008</v>
      </c>
      <c r="G12" s="68">
        <v>8995.1</v>
      </c>
      <c r="H12" s="68">
        <v>8826.68</v>
      </c>
      <c r="I12" s="41">
        <f>IF(H12=0,0,+(G12-H12)/H12)</f>
        <v>1.908078688702888E-2</v>
      </c>
      <c r="J12" s="3"/>
    </row>
    <row r="13" spans="1:10" x14ac:dyDescent="0.2">
      <c r="A13" s="10"/>
      <c r="B13" s="11"/>
      <c r="C13" s="12"/>
      <c r="D13" s="19"/>
      <c r="E13" s="13"/>
      <c r="F13" s="14"/>
      <c r="G13" s="68"/>
      <c r="H13" s="68"/>
      <c r="I13" s="15"/>
      <c r="J13" s="3"/>
    </row>
    <row r="14" spans="1:10" x14ac:dyDescent="0.2">
      <c r="A14" s="10" t="s">
        <v>17</v>
      </c>
      <c r="B14" s="11" t="s">
        <v>110</v>
      </c>
      <c r="C14" s="12">
        <v>500</v>
      </c>
      <c r="D14" s="19">
        <v>52</v>
      </c>
      <c r="E14" s="37">
        <f>IF(C14=0,0,+D14/C14)</f>
        <v>0.104</v>
      </c>
      <c r="F14" s="38">
        <f>IF(C14=0,0,+G14/C14)</f>
        <v>10.570399999999999</v>
      </c>
      <c r="G14" s="68">
        <v>5285.2</v>
      </c>
      <c r="H14" s="68">
        <v>4865</v>
      </c>
      <c r="I14" s="41">
        <f>IF(H14=0,0,+(G14-H14)/H14)</f>
        <v>8.6372045220966046E-2</v>
      </c>
      <c r="J14" s="3"/>
    </row>
    <row r="15" spans="1:10" x14ac:dyDescent="0.2">
      <c r="A15" s="10" t="s">
        <v>21</v>
      </c>
      <c r="B15" s="11" t="s">
        <v>110</v>
      </c>
      <c r="C15" s="12">
        <v>15</v>
      </c>
      <c r="D15" s="19">
        <v>5</v>
      </c>
      <c r="E15" s="37">
        <f>IF(C15=0,0,+D15/C15)</f>
        <v>0.33333333333333331</v>
      </c>
      <c r="F15" s="38">
        <f>IF(C15=0,0,+G15/C15)</f>
        <v>51.2</v>
      </c>
      <c r="G15" s="68">
        <v>768</v>
      </c>
      <c r="H15" s="68">
        <v>0</v>
      </c>
      <c r="I15" s="41">
        <f>IF(H15=0,0,+(G15-H15)/H15)</f>
        <v>0</v>
      </c>
      <c r="J15" s="3"/>
    </row>
    <row r="16" spans="1:10" x14ac:dyDescent="0.2">
      <c r="A16" s="10"/>
      <c r="B16" s="11"/>
      <c r="C16" s="12"/>
      <c r="D16" s="19"/>
      <c r="E16" s="13"/>
      <c r="F16" s="14"/>
      <c r="G16" s="68"/>
      <c r="H16" s="68"/>
      <c r="I16" s="15"/>
      <c r="J16" s="3"/>
    </row>
    <row r="17" spans="1:10" x14ac:dyDescent="0.2">
      <c r="A17" s="10" t="s">
        <v>38</v>
      </c>
      <c r="B17" s="4" t="s">
        <v>111</v>
      </c>
      <c r="C17" s="4">
        <v>500</v>
      </c>
      <c r="D17" s="4">
        <v>26</v>
      </c>
      <c r="E17" s="37">
        <f>IF(C17=0,0,+D17/C17)</f>
        <v>5.1999999999999998E-2</v>
      </c>
      <c r="F17" s="38">
        <f>IF(C17=0,0,+G17/C17)</f>
        <v>22.63176</v>
      </c>
      <c r="G17" s="67">
        <v>11315.88</v>
      </c>
      <c r="H17" s="67">
        <v>43083.76</v>
      </c>
      <c r="I17" s="41">
        <f>IF(H17=0,0,+(G17-H17)/H17)</f>
        <v>-0.73735161462230792</v>
      </c>
      <c r="J17" s="3"/>
    </row>
    <row r="18" spans="1:10" x14ac:dyDescent="0.2">
      <c r="A18" s="10" t="s">
        <v>9</v>
      </c>
      <c r="B18" s="4" t="s">
        <v>112</v>
      </c>
      <c r="C18" s="16">
        <v>3012</v>
      </c>
      <c r="D18" s="16">
        <v>0</v>
      </c>
      <c r="E18" s="39">
        <f>IF(C18=0,0,+D18/C18)</f>
        <v>0</v>
      </c>
      <c r="F18" s="38">
        <f>IF(C18=0,0,+G18/C18)</f>
        <v>0</v>
      </c>
      <c r="G18" s="67">
        <v>0</v>
      </c>
      <c r="H18" s="67">
        <v>28465</v>
      </c>
      <c r="I18" s="41">
        <f>IF(H18=0,0,+(G18-H18)/H18)</f>
        <v>-1</v>
      </c>
      <c r="J18" s="3"/>
    </row>
    <row r="19" spans="1:10" x14ac:dyDescent="0.2">
      <c r="A19" s="10"/>
      <c r="C19" s="16"/>
      <c r="D19" s="16"/>
      <c r="E19" s="17"/>
      <c r="F19" s="23"/>
      <c r="G19" s="67"/>
      <c r="H19" s="67"/>
      <c r="I19" s="15"/>
      <c r="J19" s="3"/>
    </row>
    <row r="20" spans="1:10" x14ac:dyDescent="0.2">
      <c r="A20" s="10" t="s">
        <v>19</v>
      </c>
      <c r="B20" s="51" t="s">
        <v>149</v>
      </c>
      <c r="C20" s="4">
        <v>5</v>
      </c>
      <c r="D20" s="4">
        <v>1</v>
      </c>
      <c r="E20" s="37">
        <f>IF(C20=0,0,+D20/C20)</f>
        <v>0.2</v>
      </c>
      <c r="F20" s="38">
        <f>IF(C20=0,0,+G20/C20)</f>
        <v>5</v>
      </c>
      <c r="G20" s="67">
        <v>25</v>
      </c>
      <c r="H20" s="67">
        <v>0</v>
      </c>
      <c r="I20" s="41">
        <f>IF(H20=0,0,+(G20-H20)/H20)</f>
        <v>0</v>
      </c>
      <c r="J20" s="3"/>
    </row>
    <row r="21" spans="1:10" x14ac:dyDescent="0.2">
      <c r="A21" s="10" t="s">
        <v>20</v>
      </c>
      <c r="B21" s="51" t="s">
        <v>149</v>
      </c>
      <c r="C21" s="4">
        <v>20</v>
      </c>
      <c r="D21" s="4">
        <v>1</v>
      </c>
      <c r="E21" s="37">
        <f>IF(C21=0,0,+D21/C21)</f>
        <v>0.05</v>
      </c>
      <c r="F21" s="38">
        <f>IF(C21=0,0,+G21/C21)</f>
        <v>1.25</v>
      </c>
      <c r="G21" s="67">
        <v>25</v>
      </c>
      <c r="H21" s="67">
        <v>0</v>
      </c>
      <c r="I21" s="41">
        <f>IF(H21=0,0,+(G21-H21)/H21)</f>
        <v>0</v>
      </c>
      <c r="J21" s="3"/>
    </row>
    <row r="22" spans="1:10" x14ac:dyDescent="0.2">
      <c r="A22" s="10" t="s">
        <v>24</v>
      </c>
      <c r="B22" s="51" t="s">
        <v>149</v>
      </c>
      <c r="C22" s="4">
        <v>50</v>
      </c>
      <c r="D22" s="4">
        <v>4</v>
      </c>
      <c r="E22" s="37">
        <f>IF(C22=0,0,+D22/C22)</f>
        <v>0.08</v>
      </c>
      <c r="F22" s="38">
        <f>IF(C22=0,0,+G22/C22)</f>
        <v>46.76</v>
      </c>
      <c r="G22" s="67">
        <v>2338</v>
      </c>
      <c r="H22" s="67">
        <v>0</v>
      </c>
      <c r="I22" s="41">
        <f>IF(H22=0,0,+(G22-H22)/H22)</f>
        <v>0</v>
      </c>
      <c r="J22" s="3"/>
    </row>
    <row r="23" spans="1:10" x14ac:dyDescent="0.2">
      <c r="A23" s="10"/>
      <c r="C23" s="16"/>
      <c r="D23" s="16"/>
      <c r="E23" s="17"/>
      <c r="F23" s="23"/>
      <c r="G23" s="67"/>
      <c r="H23" s="67"/>
      <c r="I23" s="15"/>
      <c r="J23" s="3"/>
    </row>
    <row r="24" spans="1:10" x14ac:dyDescent="0.2">
      <c r="A24" s="10" t="s">
        <v>38</v>
      </c>
      <c r="B24" s="51" t="s">
        <v>113</v>
      </c>
      <c r="C24" s="4">
        <v>1000</v>
      </c>
      <c r="D24" s="4">
        <v>0</v>
      </c>
      <c r="E24" s="37">
        <f>IF(C24=0,0,+D24/C24)</f>
        <v>0</v>
      </c>
      <c r="F24" s="38">
        <f>IF(C24=0,0,+G24/C24)</f>
        <v>0</v>
      </c>
      <c r="G24" s="67">
        <v>0</v>
      </c>
      <c r="H24" s="67">
        <v>600</v>
      </c>
      <c r="I24" s="41">
        <f>IF(H24=0,0,+(G24-H24)/H24)</f>
        <v>-1</v>
      </c>
      <c r="J24" s="3"/>
    </row>
    <row r="25" spans="1:10" x14ac:dyDescent="0.2">
      <c r="A25" s="10" t="s">
        <v>17</v>
      </c>
      <c r="B25" s="51" t="s">
        <v>113</v>
      </c>
      <c r="C25" s="12">
        <v>2000</v>
      </c>
      <c r="D25" s="19">
        <v>411</v>
      </c>
      <c r="E25" s="37">
        <f>IF(C25=0,0,+D25/C25)</f>
        <v>0.20549999999999999</v>
      </c>
      <c r="F25" s="38">
        <f>IF(C25=0,0,+G25/C25)</f>
        <v>36.876694999999998</v>
      </c>
      <c r="G25" s="68">
        <v>73753.39</v>
      </c>
      <c r="H25" s="68">
        <v>69964.72</v>
      </c>
      <c r="I25" s="41">
        <f>IF(H25=0,0,+(G25-H25)/H25)</f>
        <v>5.4151149322115462E-2</v>
      </c>
      <c r="J25" s="3"/>
    </row>
    <row r="26" spans="1:10" x14ac:dyDescent="0.2">
      <c r="A26" s="10" t="s">
        <v>9</v>
      </c>
      <c r="B26" s="51" t="s">
        <v>113</v>
      </c>
      <c r="C26" s="16">
        <v>1000</v>
      </c>
      <c r="D26" s="16">
        <v>14</v>
      </c>
      <c r="E26" s="39">
        <f>IF(C26=0,0,+D26/C26)</f>
        <v>1.4E-2</v>
      </c>
      <c r="F26" s="38">
        <f>IF(C26=0,0,+G26/C26)</f>
        <v>7.4880000000000004</v>
      </c>
      <c r="G26" s="67">
        <v>7488</v>
      </c>
      <c r="H26" s="67">
        <v>300</v>
      </c>
      <c r="I26" s="41">
        <f>IF(H26=0,0,+(G26-H26)/H26)</f>
        <v>23.96</v>
      </c>
      <c r="J26" s="3"/>
    </row>
    <row r="27" spans="1:10" x14ac:dyDescent="0.2">
      <c r="A27" s="10" t="s">
        <v>14</v>
      </c>
      <c r="B27" s="12" t="s">
        <v>113</v>
      </c>
      <c r="C27" s="12">
        <v>625</v>
      </c>
      <c r="D27" s="19">
        <v>136</v>
      </c>
      <c r="E27" s="37">
        <f>IF(C27=0,0,+D27/C27)</f>
        <v>0.21759999999999999</v>
      </c>
      <c r="F27" s="38">
        <f>IF(C27=0,0,+G27/C27)</f>
        <v>39.749600000000001</v>
      </c>
      <c r="G27" s="68">
        <v>24843.5</v>
      </c>
      <c r="H27" s="68">
        <v>31796</v>
      </c>
      <c r="I27" s="41">
        <f>IF(H27=0,0,+(G27-H27)/H27)</f>
        <v>-0.21865957982136117</v>
      </c>
      <c r="J27" s="3"/>
    </row>
    <row r="28" spans="1:10" x14ac:dyDescent="0.2">
      <c r="A28" s="10"/>
      <c r="B28" s="51"/>
      <c r="D28" s="52"/>
      <c r="E28" s="17"/>
      <c r="F28" s="18"/>
      <c r="G28" s="68"/>
      <c r="H28" s="68"/>
      <c r="I28" s="15"/>
      <c r="J28" s="3"/>
    </row>
    <row r="29" spans="1:10" x14ac:dyDescent="0.2">
      <c r="A29" s="10" t="s">
        <v>38</v>
      </c>
      <c r="B29" s="11" t="s">
        <v>114</v>
      </c>
      <c r="C29" s="4">
        <v>10000</v>
      </c>
      <c r="D29" s="4">
        <v>0</v>
      </c>
      <c r="E29" s="37">
        <f t="shared" ref="E29:E37" si="0">IF(C29=0,0,+D29/C29)</f>
        <v>0</v>
      </c>
      <c r="F29" s="38">
        <f t="shared" ref="F29:F37" si="1">IF(C29=0,0,+G29/C29)</f>
        <v>0</v>
      </c>
      <c r="G29" s="67">
        <v>0</v>
      </c>
      <c r="H29" s="67">
        <v>90</v>
      </c>
      <c r="I29" s="41">
        <f t="shared" ref="I29:I37" si="2">IF(H29=0,0,+(G29-H29)/H29)</f>
        <v>-1</v>
      </c>
      <c r="J29" s="3"/>
    </row>
    <row r="30" spans="1:10" x14ac:dyDescent="0.2">
      <c r="A30" s="10" t="s">
        <v>17</v>
      </c>
      <c r="B30" s="11" t="s">
        <v>114</v>
      </c>
      <c r="C30" s="12">
        <v>10000</v>
      </c>
      <c r="D30" s="19">
        <v>498</v>
      </c>
      <c r="E30" s="37">
        <f t="shared" si="0"/>
        <v>4.9799999999999997E-2</v>
      </c>
      <c r="F30" s="38">
        <f t="shared" si="1"/>
        <v>27.845759999999999</v>
      </c>
      <c r="G30" s="68">
        <v>278457.59999999998</v>
      </c>
      <c r="H30" s="68">
        <v>281199.68</v>
      </c>
      <c r="I30" s="41">
        <f t="shared" si="2"/>
        <v>-9.7513624482076806E-3</v>
      </c>
      <c r="J30" s="3"/>
    </row>
    <row r="31" spans="1:10" x14ac:dyDescent="0.2">
      <c r="A31" s="10" t="s">
        <v>9</v>
      </c>
      <c r="B31" s="11" t="s">
        <v>114</v>
      </c>
      <c r="C31" s="16">
        <v>1000</v>
      </c>
      <c r="D31" s="16">
        <v>5</v>
      </c>
      <c r="E31" s="39">
        <f t="shared" si="0"/>
        <v>5.0000000000000001E-3</v>
      </c>
      <c r="F31" s="38">
        <f t="shared" si="1"/>
        <v>4.0030000000000001</v>
      </c>
      <c r="G31" s="67">
        <v>4003</v>
      </c>
      <c r="H31" s="67">
        <v>9372.0400000000009</v>
      </c>
      <c r="I31" s="41">
        <f t="shared" si="2"/>
        <v>-0.57287847683108484</v>
      </c>
      <c r="J31" s="3"/>
    </row>
    <row r="32" spans="1:10" x14ac:dyDescent="0.2">
      <c r="A32" s="10" t="s">
        <v>19</v>
      </c>
      <c r="B32" s="11" t="s">
        <v>114</v>
      </c>
      <c r="C32" s="12">
        <v>500</v>
      </c>
      <c r="D32" s="19">
        <v>3</v>
      </c>
      <c r="E32" s="37">
        <f t="shared" si="0"/>
        <v>6.0000000000000001E-3</v>
      </c>
      <c r="F32" s="38">
        <f t="shared" si="1"/>
        <v>1.04</v>
      </c>
      <c r="G32" s="68">
        <v>520</v>
      </c>
      <c r="H32" s="68">
        <v>38640.35</v>
      </c>
      <c r="I32" s="41">
        <f t="shared" si="2"/>
        <v>-0.98654256496123871</v>
      </c>
      <c r="J32" s="3"/>
    </row>
    <row r="33" spans="1:10" x14ac:dyDescent="0.2">
      <c r="A33" s="10" t="s">
        <v>20</v>
      </c>
      <c r="B33" s="11" t="s">
        <v>114</v>
      </c>
      <c r="C33" s="12">
        <v>100</v>
      </c>
      <c r="D33" s="19">
        <v>23</v>
      </c>
      <c r="E33" s="37">
        <f t="shared" si="0"/>
        <v>0.23</v>
      </c>
      <c r="F33" s="38">
        <f t="shared" si="1"/>
        <v>92.2</v>
      </c>
      <c r="G33" s="69">
        <v>9220</v>
      </c>
      <c r="H33" s="69">
        <v>7690</v>
      </c>
      <c r="I33" s="41">
        <f t="shared" si="2"/>
        <v>0.19895968790637192</v>
      </c>
      <c r="J33" s="3"/>
    </row>
    <row r="34" spans="1:10" x14ac:dyDescent="0.2">
      <c r="A34" s="10" t="s">
        <v>21</v>
      </c>
      <c r="B34" s="11" t="s">
        <v>114</v>
      </c>
      <c r="C34" s="12">
        <v>400</v>
      </c>
      <c r="D34" s="19">
        <v>0</v>
      </c>
      <c r="E34" s="37">
        <f t="shared" si="0"/>
        <v>0</v>
      </c>
      <c r="F34" s="38">
        <f t="shared" si="1"/>
        <v>0</v>
      </c>
      <c r="G34" s="68">
        <v>0</v>
      </c>
      <c r="H34" s="68">
        <v>3216</v>
      </c>
      <c r="I34" s="41">
        <f t="shared" si="2"/>
        <v>-1</v>
      </c>
      <c r="J34" s="3"/>
    </row>
    <row r="35" spans="1:10" x14ac:dyDescent="0.2">
      <c r="A35" s="10" t="s">
        <v>23</v>
      </c>
      <c r="B35" s="11" t="s">
        <v>114</v>
      </c>
      <c r="C35" s="12">
        <v>400</v>
      </c>
      <c r="D35" s="19">
        <v>0</v>
      </c>
      <c r="E35" s="37">
        <f t="shared" si="0"/>
        <v>0</v>
      </c>
      <c r="F35" s="38">
        <f t="shared" si="1"/>
        <v>0</v>
      </c>
      <c r="G35" s="68">
        <v>0</v>
      </c>
      <c r="H35" s="68">
        <v>2410</v>
      </c>
      <c r="I35" s="41">
        <f t="shared" si="2"/>
        <v>-1</v>
      </c>
      <c r="J35" s="3"/>
    </row>
    <row r="36" spans="1:10" x14ac:dyDescent="0.2">
      <c r="A36" s="10" t="s">
        <v>24</v>
      </c>
      <c r="B36" s="11" t="s">
        <v>114</v>
      </c>
      <c r="C36" s="12">
        <v>250</v>
      </c>
      <c r="D36" s="19">
        <v>9</v>
      </c>
      <c r="E36" s="37">
        <f t="shared" si="0"/>
        <v>3.5999999999999997E-2</v>
      </c>
      <c r="F36" s="38">
        <f t="shared" si="1"/>
        <v>8.8003199999999993</v>
      </c>
      <c r="G36" s="69">
        <v>2200.08</v>
      </c>
      <c r="H36" s="69">
        <v>5760.04</v>
      </c>
      <c r="I36" s="41">
        <f t="shared" si="2"/>
        <v>-0.61804431913667268</v>
      </c>
      <c r="J36" s="3"/>
    </row>
    <row r="37" spans="1:10" x14ac:dyDescent="0.2">
      <c r="A37" s="10" t="s">
        <v>14</v>
      </c>
      <c r="B37" s="11" t="s">
        <v>114</v>
      </c>
      <c r="C37" s="12">
        <v>185</v>
      </c>
      <c r="D37" s="19">
        <v>0</v>
      </c>
      <c r="E37" s="37">
        <f t="shared" si="0"/>
        <v>0</v>
      </c>
      <c r="F37" s="38">
        <f t="shared" si="1"/>
        <v>0</v>
      </c>
      <c r="G37" s="68">
        <v>0</v>
      </c>
      <c r="H37" s="68">
        <v>3317.71</v>
      </c>
      <c r="I37" s="41">
        <f t="shared" si="2"/>
        <v>-1</v>
      </c>
      <c r="J37" s="3"/>
    </row>
    <row r="38" spans="1:10" x14ac:dyDescent="0.2">
      <c r="A38" s="10" t="s">
        <v>104</v>
      </c>
      <c r="B38" s="11" t="s">
        <v>114</v>
      </c>
      <c r="C38" s="12">
        <v>200</v>
      </c>
      <c r="D38" s="19">
        <v>1</v>
      </c>
      <c r="E38" s="37">
        <f t="shared" ref="E38" si="3">IF(C38=0,0,+D38/C38)</f>
        <v>5.0000000000000001E-3</v>
      </c>
      <c r="F38" s="38">
        <f t="shared" ref="F38" si="4">IF(C38=0,0,+G38/C38)</f>
        <v>4.25</v>
      </c>
      <c r="G38" s="68">
        <v>850</v>
      </c>
      <c r="H38" s="68">
        <v>0</v>
      </c>
      <c r="I38" s="41">
        <f t="shared" ref="I38" si="5">IF(H38=0,0,+(G38-H38)/H38)</f>
        <v>0</v>
      </c>
      <c r="J38" s="3"/>
    </row>
    <row r="39" spans="1:10" x14ac:dyDescent="0.2">
      <c r="A39" s="10"/>
      <c r="B39" s="11"/>
      <c r="C39" s="12"/>
      <c r="D39" s="19"/>
      <c r="E39" s="13"/>
      <c r="F39" s="14"/>
      <c r="G39" s="68"/>
      <c r="H39" s="68"/>
      <c r="I39" s="15"/>
      <c r="J39" s="3"/>
    </row>
    <row r="40" spans="1:10" x14ac:dyDescent="0.2">
      <c r="A40" s="10" t="s">
        <v>17</v>
      </c>
      <c r="B40" s="11" t="s">
        <v>115</v>
      </c>
      <c r="C40" s="12">
        <v>1000</v>
      </c>
      <c r="D40" s="19">
        <v>56</v>
      </c>
      <c r="E40" s="37">
        <f>IF(C40=0,0,+D40/C40)</f>
        <v>5.6000000000000001E-2</v>
      </c>
      <c r="F40" s="38">
        <f>IF(C40=0,0,+G40/C40)</f>
        <v>40.454509999999999</v>
      </c>
      <c r="G40" s="68">
        <v>40454.51</v>
      </c>
      <c r="H40" s="68">
        <v>43779.9</v>
      </c>
      <c r="I40" s="41">
        <f>IF(H40=0,0,+(G40-H40)/H40)</f>
        <v>-7.5957003099595924E-2</v>
      </c>
      <c r="J40" s="3"/>
    </row>
    <row r="41" spans="1:10" x14ac:dyDescent="0.2">
      <c r="A41" s="10"/>
      <c r="B41" s="11"/>
      <c r="C41" s="12"/>
      <c r="D41" s="19"/>
      <c r="E41" s="13"/>
      <c r="F41" s="14"/>
      <c r="G41" s="68"/>
      <c r="H41" s="68"/>
      <c r="I41" s="15"/>
      <c r="J41" s="3"/>
    </row>
    <row r="42" spans="1:10" x14ac:dyDescent="0.2">
      <c r="A42" s="10" t="s">
        <v>17</v>
      </c>
      <c r="B42" s="11" t="s">
        <v>147</v>
      </c>
      <c r="C42" s="12">
        <v>1000</v>
      </c>
      <c r="D42" s="19">
        <v>3</v>
      </c>
      <c r="E42" s="37">
        <f>IF(C42=0,0,+D42/C42)</f>
        <v>3.0000000000000001E-3</v>
      </c>
      <c r="F42" s="38">
        <f>IF(C42=0,0,+G42/C42)</f>
        <v>0.63</v>
      </c>
      <c r="G42" s="68">
        <v>630</v>
      </c>
      <c r="H42" s="68">
        <v>0</v>
      </c>
      <c r="I42" s="41">
        <f>IF(H42=0,0,+(G42-H42)/H42)</f>
        <v>0</v>
      </c>
      <c r="J42" s="3"/>
    </row>
    <row r="43" spans="1:10" x14ac:dyDescent="0.2">
      <c r="A43" s="10" t="s">
        <v>20</v>
      </c>
      <c r="B43" s="11" t="s">
        <v>147</v>
      </c>
      <c r="C43" s="12">
        <v>500</v>
      </c>
      <c r="D43" s="19">
        <v>5</v>
      </c>
      <c r="E43" s="37">
        <f>IF(C43=0,0,+D43/C43)</f>
        <v>0.01</v>
      </c>
      <c r="F43" s="38">
        <f>IF(C43=0,0,+G43/C43)</f>
        <v>3.36</v>
      </c>
      <c r="G43" s="68">
        <v>1680</v>
      </c>
      <c r="H43" s="68">
        <v>0</v>
      </c>
      <c r="I43" s="41">
        <f>IF(H43=0,0,+(G43-H43)/H43)</f>
        <v>0</v>
      </c>
      <c r="J43" s="3"/>
    </row>
    <row r="44" spans="1:10" x14ac:dyDescent="0.2">
      <c r="A44" s="10"/>
      <c r="B44" s="11"/>
      <c r="C44" s="12"/>
      <c r="D44" s="19"/>
      <c r="E44" s="13"/>
      <c r="F44" s="14"/>
      <c r="G44" s="68"/>
      <c r="H44" s="68"/>
      <c r="I44" s="15"/>
      <c r="J44" s="3"/>
    </row>
    <row r="45" spans="1:10" x14ac:dyDescent="0.2">
      <c r="A45" s="10" t="s">
        <v>20</v>
      </c>
      <c r="B45" s="21" t="s">
        <v>116</v>
      </c>
      <c r="C45" s="12">
        <v>1500</v>
      </c>
      <c r="D45" s="19">
        <v>27</v>
      </c>
      <c r="E45" s="37">
        <f>IF(C45=0,0,+D45/C45)</f>
        <v>1.7999999999999999E-2</v>
      </c>
      <c r="F45" s="38">
        <f>IF(C45=0,0,+G45/C45)</f>
        <v>8.6670733333333345</v>
      </c>
      <c r="G45" s="68">
        <v>13000.61</v>
      </c>
      <c r="H45" s="68">
        <v>6535</v>
      </c>
      <c r="I45" s="41">
        <f>IF(H45=0,0,+(G45-H45)/H45)</f>
        <v>0.98938179035960228</v>
      </c>
      <c r="J45" s="3"/>
    </row>
    <row r="46" spans="1:10" x14ac:dyDescent="0.2">
      <c r="A46" s="10" t="s">
        <v>29</v>
      </c>
      <c r="B46" s="21" t="s">
        <v>116</v>
      </c>
      <c r="C46" s="12">
        <v>4750</v>
      </c>
      <c r="D46" s="19">
        <v>0</v>
      </c>
      <c r="E46" s="37">
        <f>IF(C46=0,0,+D46/C46)</f>
        <v>0</v>
      </c>
      <c r="F46" s="38">
        <f>IF(C46=0,0,+G46/C46)</f>
        <v>0</v>
      </c>
      <c r="G46" s="68">
        <v>0</v>
      </c>
      <c r="H46" s="68">
        <v>2400</v>
      </c>
      <c r="I46" s="41">
        <f>IF(H46=0,0,+(G46-H46)/H46)</f>
        <v>-1</v>
      </c>
      <c r="J46" s="3"/>
    </row>
    <row r="47" spans="1:10" x14ac:dyDescent="0.2">
      <c r="A47" s="10"/>
      <c r="B47" s="21"/>
      <c r="C47" s="12"/>
      <c r="D47" s="19"/>
      <c r="E47" s="13"/>
      <c r="F47" s="14"/>
      <c r="G47" s="68"/>
      <c r="H47" s="68"/>
      <c r="I47" s="15"/>
      <c r="J47" s="3"/>
    </row>
    <row r="48" spans="1:10" x14ac:dyDescent="0.2">
      <c r="A48" s="10" t="s">
        <v>24</v>
      </c>
      <c r="B48" s="11" t="s">
        <v>153</v>
      </c>
      <c r="C48" s="12">
        <v>50</v>
      </c>
      <c r="D48" s="19">
        <v>1</v>
      </c>
      <c r="E48" s="37">
        <f>IF(C48=0,0,+D48/C48)</f>
        <v>0.02</v>
      </c>
      <c r="F48" s="38">
        <f>IF(C48=0,0,+G48/C48)</f>
        <v>0.72</v>
      </c>
      <c r="G48" s="68">
        <v>36</v>
      </c>
      <c r="H48" s="68">
        <v>0</v>
      </c>
      <c r="I48" s="41">
        <f>IF(H48=0,0,+(G48-H48)/H48)</f>
        <v>0</v>
      </c>
      <c r="J48" s="3"/>
    </row>
    <row r="49" spans="1:10" x14ac:dyDescent="0.2">
      <c r="A49" s="10"/>
      <c r="B49" s="21"/>
      <c r="C49" s="12"/>
      <c r="D49" s="19"/>
      <c r="E49" s="13"/>
      <c r="F49" s="14"/>
      <c r="G49" s="68"/>
      <c r="H49" s="68"/>
      <c r="I49" s="15"/>
      <c r="J49" s="3"/>
    </row>
    <row r="50" spans="1:10" x14ac:dyDescent="0.2">
      <c r="A50" s="10" t="s">
        <v>17</v>
      </c>
      <c r="B50" s="11" t="s">
        <v>117</v>
      </c>
      <c r="C50" s="12">
        <v>1000</v>
      </c>
      <c r="D50" s="19">
        <v>62</v>
      </c>
      <c r="E50" s="37">
        <f>IF(C50=0,0,+D50/C50)</f>
        <v>6.2E-2</v>
      </c>
      <c r="F50" s="38">
        <f>IF(C50=0,0,+G50/C50)</f>
        <v>21.361999999999998</v>
      </c>
      <c r="G50" s="68">
        <v>21362</v>
      </c>
      <c r="H50" s="68">
        <v>22211</v>
      </c>
      <c r="I50" s="41">
        <f>IF(H50=0,0,+(G50-H50)/H50)</f>
        <v>-3.8224303273152939E-2</v>
      </c>
      <c r="J50" s="3"/>
    </row>
    <row r="51" spans="1:10" x14ac:dyDescent="0.2">
      <c r="A51" s="10"/>
      <c r="B51" s="11"/>
      <c r="C51" s="12"/>
      <c r="D51" s="19"/>
      <c r="E51" s="13"/>
      <c r="F51" s="14"/>
      <c r="G51" s="68"/>
      <c r="H51" s="68"/>
      <c r="I51" s="15"/>
      <c r="J51" s="3"/>
    </row>
    <row r="52" spans="1:10" x14ac:dyDescent="0.2">
      <c r="A52" s="10" t="s">
        <v>31</v>
      </c>
      <c r="B52" s="21" t="s">
        <v>118</v>
      </c>
      <c r="C52" s="12">
        <v>287</v>
      </c>
      <c r="D52" s="19">
        <v>11</v>
      </c>
      <c r="E52" s="37">
        <f>IF(C52=0,0,+D52/C52)</f>
        <v>3.8327526132404179E-2</v>
      </c>
      <c r="F52" s="38">
        <f>IF(C52=0,0,+G52/C52)</f>
        <v>19.689895470383274</v>
      </c>
      <c r="G52" s="68">
        <v>5651</v>
      </c>
      <c r="H52" s="68">
        <v>4788</v>
      </c>
      <c r="I52" s="41">
        <f>IF(H52=0,0,+(G52-H52)/H52)</f>
        <v>0.18024227234753551</v>
      </c>
      <c r="J52" s="3"/>
    </row>
    <row r="53" spans="1:10" x14ac:dyDescent="0.2">
      <c r="A53" s="10"/>
      <c r="B53" s="21"/>
      <c r="C53" s="12"/>
      <c r="D53" s="19"/>
      <c r="E53" s="13"/>
      <c r="F53" s="14"/>
      <c r="G53" s="68"/>
      <c r="H53" s="68"/>
      <c r="I53" s="15"/>
      <c r="J53" s="3"/>
    </row>
    <row r="54" spans="1:10" x14ac:dyDescent="0.2">
      <c r="A54" s="10" t="s">
        <v>9</v>
      </c>
      <c r="B54" s="11" t="s">
        <v>119</v>
      </c>
      <c r="C54" s="16">
        <v>5000</v>
      </c>
      <c r="D54" s="16">
        <v>73</v>
      </c>
      <c r="E54" s="39">
        <f>IF(C54=0,0,+D54/C54)</f>
        <v>1.46E-2</v>
      </c>
      <c r="F54" s="38">
        <f>IF(C54=0,0,+G54/C54)</f>
        <v>10.05734</v>
      </c>
      <c r="G54" s="67">
        <v>50286.7</v>
      </c>
      <c r="H54" s="67">
        <v>42651.7</v>
      </c>
      <c r="I54" s="41">
        <f>IF(H54=0,0,+(G54-H54)/H54)</f>
        <v>0.17900810518689761</v>
      </c>
      <c r="J54" s="3"/>
    </row>
    <row r="55" spans="1:10" x14ac:dyDescent="0.2">
      <c r="A55" s="10"/>
      <c r="B55" s="11"/>
      <c r="C55" s="16"/>
      <c r="D55" s="16"/>
      <c r="E55" s="17"/>
      <c r="F55" s="23"/>
      <c r="G55" s="67"/>
      <c r="H55" s="67"/>
      <c r="I55" s="15"/>
      <c r="J55" s="3"/>
    </row>
    <row r="56" spans="1:10" x14ac:dyDescent="0.2">
      <c r="A56" s="10" t="s">
        <v>9</v>
      </c>
      <c r="B56" s="11" t="s">
        <v>120</v>
      </c>
      <c r="C56" s="16">
        <v>5000</v>
      </c>
      <c r="D56" s="16">
        <v>318</v>
      </c>
      <c r="E56" s="39">
        <f>IF(C56=0,0,+D56/C56)</f>
        <v>6.3600000000000004E-2</v>
      </c>
      <c r="F56" s="38">
        <f>IF(C56=0,0,+G56/C56)</f>
        <v>44.61412</v>
      </c>
      <c r="G56" s="67">
        <v>223070.6</v>
      </c>
      <c r="H56" s="67">
        <v>265904.42</v>
      </c>
      <c r="I56" s="41">
        <f>IF(H56=0,0,+(G56-H56)/H56)</f>
        <v>-0.16108728091093777</v>
      </c>
      <c r="J56" s="3"/>
    </row>
    <row r="57" spans="1:10" x14ac:dyDescent="0.2">
      <c r="A57" s="10"/>
      <c r="B57" s="11"/>
      <c r="C57" s="16"/>
      <c r="D57" s="16"/>
      <c r="E57" s="17"/>
      <c r="F57" s="23"/>
      <c r="G57" s="67"/>
      <c r="H57" s="67"/>
      <c r="I57" s="15"/>
      <c r="J57" s="3"/>
    </row>
    <row r="58" spans="1:10" x14ac:dyDescent="0.2">
      <c r="A58" s="10" t="s">
        <v>31</v>
      </c>
      <c r="B58" s="21" t="s">
        <v>121</v>
      </c>
      <c r="C58" s="12">
        <v>14172</v>
      </c>
      <c r="D58" s="19">
        <v>1064</v>
      </c>
      <c r="E58" s="37">
        <f>IF(C58=0,0,+D58/C58)</f>
        <v>7.5077617837990399E-2</v>
      </c>
      <c r="F58" s="38">
        <f>IF(C58=0,0,+G58/C58)</f>
        <v>22.499788314987299</v>
      </c>
      <c r="G58" s="68">
        <v>318867</v>
      </c>
      <c r="H58" s="68">
        <v>331473</v>
      </c>
      <c r="I58" s="41">
        <f>IF(H58=0,0,+(G58-H58)/H58)</f>
        <v>-3.8030246807432277E-2</v>
      </c>
      <c r="J58" s="3"/>
    </row>
    <row r="59" spans="1:10" x14ac:dyDescent="0.2">
      <c r="A59" s="10"/>
      <c r="B59" s="21"/>
      <c r="C59" s="12"/>
      <c r="D59" s="19"/>
      <c r="E59" s="13"/>
      <c r="F59" s="14"/>
      <c r="G59" s="68"/>
      <c r="H59" s="68"/>
      <c r="I59" s="15"/>
      <c r="J59" s="3"/>
    </row>
    <row r="60" spans="1:10" x14ac:dyDescent="0.2">
      <c r="A60" s="10" t="s">
        <v>22</v>
      </c>
      <c r="B60" s="21" t="s">
        <v>122</v>
      </c>
      <c r="C60" s="12">
        <v>400</v>
      </c>
      <c r="D60" s="19">
        <v>258</v>
      </c>
      <c r="E60" s="37">
        <f>IF(C60=0,0,+D60/C60)</f>
        <v>0.64500000000000002</v>
      </c>
      <c r="F60" s="38">
        <f>IF(C60=0,0,+G60/C60)</f>
        <v>165.1925</v>
      </c>
      <c r="G60" s="68">
        <v>66077</v>
      </c>
      <c r="H60" s="68">
        <v>46072.08</v>
      </c>
      <c r="I60" s="41">
        <f>IF(H60=0,0,+(G60-H60)/H60)</f>
        <v>0.4342091783136337</v>
      </c>
      <c r="J60" s="3"/>
    </row>
    <row r="61" spans="1:10" x14ac:dyDescent="0.2">
      <c r="A61" s="10"/>
      <c r="B61" s="21"/>
      <c r="C61" s="12"/>
      <c r="D61" s="19"/>
      <c r="E61" s="13"/>
      <c r="F61" s="14"/>
      <c r="G61" s="68"/>
      <c r="H61" s="68"/>
      <c r="I61" s="15"/>
      <c r="J61" s="3"/>
    </row>
    <row r="62" spans="1:10" x14ac:dyDescent="0.2">
      <c r="A62" s="10" t="s">
        <v>17</v>
      </c>
      <c r="B62" s="11" t="s">
        <v>123</v>
      </c>
      <c r="C62" s="12">
        <v>500</v>
      </c>
      <c r="D62" s="19">
        <v>35</v>
      </c>
      <c r="E62" s="37">
        <f>IF(C62=0,0,+D62/C62)</f>
        <v>7.0000000000000007E-2</v>
      </c>
      <c r="F62" s="38">
        <f>IF(C62=0,0,+G62/C62)</f>
        <v>28.634400000000003</v>
      </c>
      <c r="G62" s="68">
        <v>14317.2</v>
      </c>
      <c r="H62" s="68">
        <v>18319</v>
      </c>
      <c r="I62" s="41">
        <f>IF(H62=0,0,+(G62-H62)/H62)</f>
        <v>-0.21845078879851515</v>
      </c>
      <c r="J62" s="3"/>
    </row>
    <row r="63" spans="1:10" x14ac:dyDescent="0.2">
      <c r="A63" s="10"/>
      <c r="B63" s="11"/>
      <c r="C63" s="12"/>
      <c r="D63" s="19"/>
      <c r="E63" s="13"/>
      <c r="F63" s="14"/>
      <c r="G63" s="68"/>
      <c r="H63" s="68"/>
      <c r="I63" s="15"/>
      <c r="J63" s="3"/>
    </row>
    <row r="64" spans="1:10" x14ac:dyDescent="0.2">
      <c r="A64" s="10" t="s">
        <v>20</v>
      </c>
      <c r="B64" s="21" t="s">
        <v>124</v>
      </c>
      <c r="C64" s="12">
        <v>5000</v>
      </c>
      <c r="D64" s="19">
        <v>594</v>
      </c>
      <c r="E64" s="37">
        <f>IF(C64=0,0,+D64/C64)</f>
        <v>0.1188</v>
      </c>
      <c r="F64" s="38">
        <f>IF(C64=0,0,+G64/C64)</f>
        <v>55.089672</v>
      </c>
      <c r="G64" s="68">
        <v>275448.36</v>
      </c>
      <c r="H64" s="68">
        <v>227494.94</v>
      </c>
      <c r="I64" s="41">
        <f>IF(H64=0,0,+(G64-H64)/H64)</f>
        <v>0.21078895205317527</v>
      </c>
      <c r="J64" s="3"/>
    </row>
    <row r="65" spans="1:10" x14ac:dyDescent="0.2">
      <c r="A65" s="10"/>
      <c r="B65" s="21"/>
      <c r="C65" s="12"/>
      <c r="D65" s="19"/>
      <c r="E65" s="13"/>
      <c r="F65" s="14"/>
      <c r="G65" s="68"/>
      <c r="H65" s="68"/>
      <c r="I65" s="15"/>
      <c r="J65" s="3"/>
    </row>
    <row r="66" spans="1:10" x14ac:dyDescent="0.2">
      <c r="A66" s="10" t="s">
        <v>24</v>
      </c>
      <c r="B66" s="21" t="s">
        <v>125</v>
      </c>
      <c r="C66" s="12">
        <v>500</v>
      </c>
      <c r="D66" s="19">
        <v>42</v>
      </c>
      <c r="E66" s="37">
        <f>IF(C66=0,0,+D66/C66)</f>
        <v>8.4000000000000005E-2</v>
      </c>
      <c r="F66" s="38">
        <f>IF(C66=0,0,+G66/C66)</f>
        <v>42.884</v>
      </c>
      <c r="G66" s="68">
        <v>21442</v>
      </c>
      <c r="H66" s="68">
        <v>58210</v>
      </c>
      <c r="I66" s="41">
        <f>IF(H66=0,0,+(G66-H66)/H66)</f>
        <v>-0.63164404741453362</v>
      </c>
      <c r="J66" s="3"/>
    </row>
    <row r="67" spans="1:10" x14ac:dyDescent="0.2">
      <c r="A67" s="10"/>
      <c r="B67" s="21"/>
      <c r="C67" s="12"/>
      <c r="D67" s="19"/>
      <c r="E67" s="13"/>
      <c r="F67" s="14"/>
      <c r="G67" s="68"/>
      <c r="H67" s="68"/>
      <c r="I67" s="15"/>
      <c r="J67" s="3"/>
    </row>
    <row r="68" spans="1:10" x14ac:dyDescent="0.2">
      <c r="A68" s="10" t="s">
        <v>29</v>
      </c>
      <c r="B68" s="21" t="s">
        <v>126</v>
      </c>
      <c r="C68" s="12">
        <v>1193</v>
      </c>
      <c r="D68" s="19">
        <v>112</v>
      </c>
      <c r="E68" s="37">
        <f>IF(C68=0,0,+D68/C68)</f>
        <v>9.388097233864208E-2</v>
      </c>
      <c r="F68" s="38">
        <f>IF(C68=0,0,+G68/C68)</f>
        <v>17.332782900251466</v>
      </c>
      <c r="G68" s="68">
        <v>20678.009999999998</v>
      </c>
      <c r="H68" s="68">
        <v>23160.99</v>
      </c>
      <c r="I68" s="41">
        <f>IF(H68=0,0,+(G68-H68)/H68)</f>
        <v>-0.10720526195123797</v>
      </c>
      <c r="J68" s="3"/>
    </row>
    <row r="69" spans="1:10" x14ac:dyDescent="0.2">
      <c r="A69" s="10" t="s">
        <v>24</v>
      </c>
      <c r="B69" s="21" t="s">
        <v>127</v>
      </c>
      <c r="C69" s="12">
        <v>197</v>
      </c>
      <c r="D69" s="19">
        <v>6</v>
      </c>
      <c r="E69" s="37">
        <f>IF(C69=0,0,+D69/C69)</f>
        <v>3.0456852791878174E-2</v>
      </c>
      <c r="F69" s="38">
        <f>IF(C69=0,0,+G69/C69)</f>
        <v>6.6598984771573608</v>
      </c>
      <c r="G69" s="68">
        <v>1312</v>
      </c>
      <c r="H69" s="68">
        <v>100</v>
      </c>
      <c r="I69" s="41">
        <f>IF(H69=0,0,+(G69-H69)/H69)</f>
        <v>12.12</v>
      </c>
      <c r="J69" s="3"/>
    </row>
    <row r="70" spans="1:10" x14ac:dyDescent="0.2">
      <c r="A70" s="10"/>
      <c r="B70" s="21"/>
      <c r="C70" s="12"/>
      <c r="D70" s="19"/>
      <c r="E70" s="13"/>
      <c r="F70" s="14"/>
      <c r="G70" s="68"/>
      <c r="H70" s="68"/>
      <c r="I70" s="15"/>
      <c r="J70" s="3"/>
    </row>
    <row r="71" spans="1:10" x14ac:dyDescent="0.2">
      <c r="A71" s="10" t="s">
        <v>19</v>
      </c>
      <c r="B71" s="21" t="s">
        <v>128</v>
      </c>
      <c r="C71" s="12">
        <v>2000</v>
      </c>
      <c r="D71" s="19">
        <v>10</v>
      </c>
      <c r="E71" s="37">
        <f>IF(C71=0,0,+D71/C71)</f>
        <v>5.0000000000000001E-3</v>
      </c>
      <c r="F71" s="38">
        <f>IF(C71=0,0,+G71/C71)</f>
        <v>0.73450000000000004</v>
      </c>
      <c r="G71" s="68">
        <v>1469</v>
      </c>
      <c r="H71" s="68">
        <v>0</v>
      </c>
      <c r="I71" s="41">
        <f>IF(H71=0,0,+(G71-H71)/H71)</f>
        <v>0</v>
      </c>
      <c r="J71" s="3"/>
    </row>
    <row r="72" spans="1:10" x14ac:dyDescent="0.2">
      <c r="A72" s="10"/>
      <c r="B72" s="21"/>
      <c r="C72" s="12"/>
      <c r="D72" s="19"/>
      <c r="E72" s="13"/>
      <c r="F72" s="14"/>
      <c r="G72" s="68"/>
      <c r="H72" s="68"/>
      <c r="I72" s="15"/>
      <c r="J72" s="3"/>
    </row>
    <row r="73" spans="1:10" x14ac:dyDescent="0.2">
      <c r="A73" s="10" t="s">
        <v>38</v>
      </c>
      <c r="B73" s="11" t="s">
        <v>129</v>
      </c>
      <c r="C73" s="12">
        <v>50</v>
      </c>
      <c r="D73" s="12">
        <v>1</v>
      </c>
      <c r="E73" s="37">
        <f>IF(C73=0,0,+D73/C73)</f>
        <v>0.02</v>
      </c>
      <c r="F73" s="38">
        <f>IF(C73=0,0,+G73/C73)</f>
        <v>0.5</v>
      </c>
      <c r="G73" s="69">
        <v>25</v>
      </c>
      <c r="H73" s="69">
        <v>0</v>
      </c>
      <c r="I73" s="41">
        <f>IF(H73=0,0,+(G73-H73)/H73)</f>
        <v>0</v>
      </c>
      <c r="J73" s="3"/>
    </row>
    <row r="74" spans="1:10" x14ac:dyDescent="0.2">
      <c r="A74" s="10" t="s">
        <v>17</v>
      </c>
      <c r="B74" s="11" t="s">
        <v>129</v>
      </c>
      <c r="C74" s="12">
        <v>100</v>
      </c>
      <c r="D74" s="12">
        <v>1</v>
      </c>
      <c r="E74" s="37">
        <f>IF(C74=0,0,+D74/C74)</f>
        <v>0.01</v>
      </c>
      <c r="F74" s="38">
        <f>IF(C74=0,0,+G74/C74)</f>
        <v>0</v>
      </c>
      <c r="G74" s="69">
        <v>0</v>
      </c>
      <c r="H74" s="69">
        <v>13.97</v>
      </c>
      <c r="I74" s="41">
        <f>IF(H74=0,0,+(G74-H74)/H74)</f>
        <v>-1</v>
      </c>
      <c r="J74" s="3"/>
    </row>
    <row r="75" spans="1:10" x14ac:dyDescent="0.2">
      <c r="A75" s="10" t="s">
        <v>23</v>
      </c>
      <c r="B75" s="11" t="s">
        <v>129</v>
      </c>
      <c r="C75" s="12">
        <v>50</v>
      </c>
      <c r="D75" s="12">
        <v>2</v>
      </c>
      <c r="E75" s="37">
        <f>IF(C75=0,0,+D75/C75)</f>
        <v>0.04</v>
      </c>
      <c r="F75" s="38">
        <f>IF(C75=0,0,+G75/C75)</f>
        <v>25</v>
      </c>
      <c r="G75" s="69">
        <v>1250</v>
      </c>
      <c r="H75" s="69">
        <v>0</v>
      </c>
      <c r="I75" s="41">
        <f>IF(H75=0,0,+(G75-H75)/H75)</f>
        <v>0</v>
      </c>
      <c r="J75" s="3"/>
    </row>
    <row r="76" spans="1:10" x14ac:dyDescent="0.2">
      <c r="A76" s="10" t="s">
        <v>104</v>
      </c>
      <c r="B76" s="11" t="s">
        <v>129</v>
      </c>
      <c r="C76" s="12">
        <v>5049</v>
      </c>
      <c r="D76" s="12">
        <v>922</v>
      </c>
      <c r="E76" s="37">
        <f>IF(C76=0,0,+D76/C76)</f>
        <v>0.18261041790453555</v>
      </c>
      <c r="F76" s="38">
        <f>IF(C76=0,0,+G76/C76)</f>
        <v>69.863735393147152</v>
      </c>
      <c r="G76" s="69">
        <v>352742</v>
      </c>
      <c r="H76" s="69">
        <v>366160</v>
      </c>
      <c r="I76" s="41">
        <f>IF(H76=0,0,+(G76-H76)/H76)</f>
        <v>-3.6645182433908671E-2</v>
      </c>
      <c r="J76" s="3"/>
    </row>
    <row r="77" spans="1:10" x14ac:dyDescent="0.2">
      <c r="A77" s="10"/>
      <c r="B77" s="11"/>
      <c r="C77" s="12"/>
      <c r="D77" s="12"/>
      <c r="E77" s="13"/>
      <c r="F77" s="14"/>
      <c r="G77" s="69"/>
      <c r="H77" s="69"/>
      <c r="I77" s="15"/>
      <c r="J77" s="3"/>
    </row>
    <row r="78" spans="1:10" x14ac:dyDescent="0.2">
      <c r="A78" s="10" t="s">
        <v>23</v>
      </c>
      <c r="B78" s="21" t="s">
        <v>130</v>
      </c>
      <c r="C78" s="12">
        <v>450</v>
      </c>
      <c r="D78" s="19">
        <v>13</v>
      </c>
      <c r="E78" s="37">
        <f>IF(C78=0,0,+D78/C78)</f>
        <v>2.8888888888888888E-2</v>
      </c>
      <c r="F78" s="38">
        <f>IF(C78=0,0,+G78/C78)</f>
        <v>5.253333333333333</v>
      </c>
      <c r="G78" s="68">
        <v>2364</v>
      </c>
      <c r="H78" s="68">
        <v>5920</v>
      </c>
      <c r="I78" s="41">
        <f>IF(H78=0,0,+(G78-H78)/H78)</f>
        <v>-0.6006756756756757</v>
      </c>
      <c r="J78" s="3"/>
    </row>
    <row r="79" spans="1:10" x14ac:dyDescent="0.2">
      <c r="A79" s="10"/>
      <c r="B79" s="21"/>
      <c r="D79" s="19"/>
      <c r="E79" s="17"/>
      <c r="F79" s="18"/>
      <c r="G79" s="68"/>
      <c r="H79" s="68"/>
      <c r="I79" s="15"/>
      <c r="J79" s="3"/>
    </row>
    <row r="80" spans="1:10" x14ac:dyDescent="0.2">
      <c r="A80" s="10" t="s">
        <v>20</v>
      </c>
      <c r="B80" s="21" t="s">
        <v>131</v>
      </c>
      <c r="C80" s="12">
        <v>1000</v>
      </c>
      <c r="D80" s="19">
        <v>14</v>
      </c>
      <c r="E80" s="37">
        <f>IF(C80=0,0,+D80/C80)</f>
        <v>1.4E-2</v>
      </c>
      <c r="F80" s="38">
        <f>IF(C80=0,0,+G80/C80)</f>
        <v>12.734</v>
      </c>
      <c r="G80" s="68">
        <v>12734</v>
      </c>
      <c r="H80" s="68">
        <v>14585</v>
      </c>
      <c r="I80" s="41">
        <f>IF(H80=0,0,+(G80-H80)/H80)</f>
        <v>-0.12691121014741172</v>
      </c>
      <c r="J80" s="3"/>
    </row>
    <row r="81" spans="1:10" x14ac:dyDescent="0.2">
      <c r="A81" s="10" t="s">
        <v>29</v>
      </c>
      <c r="B81" s="21" t="s">
        <v>131</v>
      </c>
      <c r="C81" s="12">
        <v>2350</v>
      </c>
      <c r="D81" s="19">
        <v>0</v>
      </c>
      <c r="E81" s="37">
        <f>IF(C81=0,0,+D81/C81)</f>
        <v>0</v>
      </c>
      <c r="F81" s="38">
        <f>IF(C81=0,0,+G81/C81)</f>
        <v>0</v>
      </c>
      <c r="G81" s="68">
        <v>0</v>
      </c>
      <c r="H81" s="68">
        <v>290</v>
      </c>
      <c r="I81" s="41">
        <f>IF(H81=0,0,+(G81-H81)/H81)</f>
        <v>-1</v>
      </c>
      <c r="J81" s="3"/>
    </row>
    <row r="82" spans="1:10" x14ac:dyDescent="0.2">
      <c r="A82" s="10"/>
      <c r="B82" s="21"/>
      <c r="C82" s="12"/>
      <c r="D82" s="19"/>
      <c r="E82" s="13"/>
      <c r="F82" s="14"/>
      <c r="G82" s="68"/>
      <c r="H82" s="68"/>
      <c r="I82" s="15"/>
      <c r="J82" s="3"/>
    </row>
    <row r="83" spans="1:10" x14ac:dyDescent="0.2">
      <c r="A83" s="10" t="s">
        <v>38</v>
      </c>
      <c r="B83" s="11" t="s">
        <v>132</v>
      </c>
      <c r="C83" s="4">
        <v>2000</v>
      </c>
      <c r="D83" s="4">
        <v>11</v>
      </c>
      <c r="E83" s="37">
        <f>IF(C83=0,0,+D83/C83)</f>
        <v>5.4999999999999997E-3</v>
      </c>
      <c r="F83" s="38">
        <f>IF(C83=0,0,+G83/C83)</f>
        <v>1.375</v>
      </c>
      <c r="G83" s="72">
        <v>2750</v>
      </c>
      <c r="H83" s="72">
        <v>7610</v>
      </c>
      <c r="I83" s="41">
        <f>IF(H83=0,0,+(G83-H83)/H83)</f>
        <v>-0.63863337713534818</v>
      </c>
      <c r="J83" s="3"/>
    </row>
    <row r="84" spans="1:10" x14ac:dyDescent="0.2">
      <c r="A84" s="10" t="s">
        <v>22</v>
      </c>
      <c r="B84" s="21" t="s">
        <v>132</v>
      </c>
      <c r="C84" s="12">
        <v>2000</v>
      </c>
      <c r="D84" s="19">
        <v>195</v>
      </c>
      <c r="E84" s="37">
        <f>IF(C84=0,0,+D84/C84)</f>
        <v>9.7500000000000003E-2</v>
      </c>
      <c r="F84" s="38">
        <f>IF(C84=0,0,+G84/C84)</f>
        <v>15.822049999999999</v>
      </c>
      <c r="G84" s="68">
        <v>31644.1</v>
      </c>
      <c r="H84" s="68">
        <v>31896.1</v>
      </c>
      <c r="I84" s="41">
        <f>IF(H84=0,0,+(G84-H84)/H84)</f>
        <v>-7.9006524308614535E-3</v>
      </c>
      <c r="J84" s="3"/>
    </row>
    <row r="85" spans="1:10" x14ac:dyDescent="0.2">
      <c r="A85" s="10" t="s">
        <v>23</v>
      </c>
      <c r="B85" s="21" t="s">
        <v>132</v>
      </c>
      <c r="C85" s="12">
        <v>400</v>
      </c>
      <c r="D85" s="19">
        <v>5</v>
      </c>
      <c r="E85" s="37">
        <f>IF(C85=0,0,+D85/C85)</f>
        <v>1.2500000000000001E-2</v>
      </c>
      <c r="F85" s="38">
        <f>IF(C85=0,0,+G85/C85)</f>
        <v>1.4875</v>
      </c>
      <c r="G85" s="68">
        <v>595</v>
      </c>
      <c r="H85" s="68">
        <v>0</v>
      </c>
      <c r="I85" s="41">
        <f>IF(H85=0,0,+(G85-H85)/H85)</f>
        <v>0</v>
      </c>
      <c r="J85" s="3"/>
    </row>
    <row r="86" spans="1:10" x14ac:dyDescent="0.2">
      <c r="A86" s="10" t="s">
        <v>104</v>
      </c>
      <c r="B86" s="21" t="s">
        <v>132</v>
      </c>
      <c r="C86" s="12">
        <v>2500</v>
      </c>
      <c r="D86" s="19">
        <v>257</v>
      </c>
      <c r="E86" s="37">
        <f>IF(C86=0,0,+D86/C86)</f>
        <v>0.1028</v>
      </c>
      <c r="F86" s="38">
        <f>IF(C86=0,0,+G86/C86)</f>
        <v>52.4696</v>
      </c>
      <c r="G86" s="68">
        <v>131174</v>
      </c>
      <c r="H86" s="68">
        <v>199323</v>
      </c>
      <c r="I86" s="41">
        <f>IF(H86=0,0,+(G86-H86)/H86)</f>
        <v>-0.34190233941893311</v>
      </c>
      <c r="J86" s="3"/>
    </row>
    <row r="87" spans="1:10" x14ac:dyDescent="0.2">
      <c r="A87" s="10"/>
      <c r="B87" s="21"/>
      <c r="D87" s="19"/>
      <c r="E87" s="17"/>
      <c r="F87" s="18"/>
      <c r="G87" s="68"/>
      <c r="H87" s="68"/>
      <c r="I87" s="15"/>
      <c r="J87" s="3"/>
    </row>
    <row r="88" spans="1:10" x14ac:dyDescent="0.2">
      <c r="A88" s="10" t="s">
        <v>14</v>
      </c>
      <c r="B88" s="12" t="s">
        <v>133</v>
      </c>
      <c r="C88" s="12">
        <v>3706</v>
      </c>
      <c r="D88" s="19">
        <v>815</v>
      </c>
      <c r="E88" s="37">
        <f>IF(C88=0,0,+D88/C88)</f>
        <v>0.21991365353480841</v>
      </c>
      <c r="F88" s="38">
        <f>IF(C88=0,0,+G88/C88)</f>
        <v>32.056648677819751</v>
      </c>
      <c r="G88" s="68">
        <v>118801.94</v>
      </c>
      <c r="H88" s="68">
        <v>121647.2</v>
      </c>
      <c r="I88" s="41">
        <f>IF(H88=0,0,+(G88-H88)/H88)</f>
        <v>-2.3389440940687452E-2</v>
      </c>
      <c r="J88" s="3"/>
    </row>
    <row r="89" spans="1:10" x14ac:dyDescent="0.2">
      <c r="A89" s="10"/>
      <c r="B89" s="12"/>
      <c r="C89" s="12"/>
      <c r="D89" s="19"/>
      <c r="E89" s="13"/>
      <c r="F89" s="14"/>
      <c r="G89" s="68"/>
      <c r="H89" s="68"/>
      <c r="I89" s="15"/>
      <c r="J89" s="3"/>
    </row>
    <row r="90" spans="1:10" x14ac:dyDescent="0.2">
      <c r="A90" s="10" t="s">
        <v>24</v>
      </c>
      <c r="B90" s="21" t="s">
        <v>134</v>
      </c>
      <c r="C90" s="12">
        <v>500</v>
      </c>
      <c r="D90" s="19">
        <v>29</v>
      </c>
      <c r="E90" s="37">
        <f>IF(C90=0,0,+D90/C90)</f>
        <v>5.8000000000000003E-2</v>
      </c>
      <c r="F90" s="38">
        <f>IF(C90=0,0,+G90/C90)</f>
        <v>27.968</v>
      </c>
      <c r="G90" s="69">
        <v>13984</v>
      </c>
      <c r="H90" s="69">
        <v>53018.2</v>
      </c>
      <c r="I90" s="41">
        <f>IF(H90=0,0,+(G90-H90)/H90)</f>
        <v>-0.73624151706395158</v>
      </c>
      <c r="J90" s="3"/>
    </row>
    <row r="91" spans="1:10" x14ac:dyDescent="0.2">
      <c r="A91" s="10"/>
      <c r="B91" s="21"/>
      <c r="C91" s="12"/>
      <c r="D91" s="19"/>
      <c r="E91" s="13"/>
      <c r="F91" s="14"/>
      <c r="G91" s="69"/>
      <c r="H91" s="69"/>
      <c r="I91" s="15"/>
      <c r="J91" s="3"/>
    </row>
    <row r="92" spans="1:10" x14ac:dyDescent="0.2">
      <c r="A92" s="10" t="s">
        <v>14</v>
      </c>
      <c r="B92" s="12" t="s">
        <v>135</v>
      </c>
      <c r="C92" s="12">
        <v>8054</v>
      </c>
      <c r="D92" s="19">
        <v>1333</v>
      </c>
      <c r="E92" s="37">
        <f>IF(C92=0,0,+D92/C92)</f>
        <v>0.16550782220014901</v>
      </c>
      <c r="F92" s="38">
        <f>IF(C92=0,0,+G92/C92)</f>
        <v>48.389127141792905</v>
      </c>
      <c r="G92" s="68">
        <v>389726.03</v>
      </c>
      <c r="H92" s="68">
        <v>411064.72</v>
      </c>
      <c r="I92" s="41">
        <f>IF(H92=0,0,+(G92-H92)/H92)</f>
        <v>-5.1910779402328536E-2</v>
      </c>
      <c r="J92" s="3"/>
    </row>
    <row r="93" spans="1:10" x14ac:dyDescent="0.2">
      <c r="A93" s="10"/>
      <c r="B93" s="12"/>
      <c r="C93" s="12"/>
      <c r="D93" s="19"/>
      <c r="E93" s="13"/>
      <c r="F93" s="14"/>
      <c r="G93" s="68"/>
      <c r="H93" s="68"/>
      <c r="I93" s="15"/>
      <c r="J93" s="3"/>
    </row>
    <row r="94" spans="1:10" x14ac:dyDescent="0.2">
      <c r="A94" s="10" t="s">
        <v>25</v>
      </c>
      <c r="B94" s="21" t="s">
        <v>136</v>
      </c>
      <c r="C94" s="12">
        <v>1000</v>
      </c>
      <c r="D94" s="19">
        <v>86</v>
      </c>
      <c r="E94" s="37">
        <f>IF(C94=0,0,+D94/C94)</f>
        <v>8.5999999999999993E-2</v>
      </c>
      <c r="F94" s="38">
        <f>IF(C94=0,0,+G94/C94)</f>
        <v>20.655069999999998</v>
      </c>
      <c r="G94" s="68">
        <v>20655.07</v>
      </c>
      <c r="H94" s="68">
        <v>27373.06</v>
      </c>
      <c r="I94" s="41">
        <f>IF(H94=0,0,+(G94-H94)/H94)</f>
        <v>-0.24542341996108588</v>
      </c>
      <c r="J94" s="3"/>
    </row>
    <row r="95" spans="1:10" x14ac:dyDescent="0.2">
      <c r="A95" s="10"/>
      <c r="B95" s="21"/>
      <c r="C95" s="12"/>
      <c r="D95" s="19"/>
      <c r="E95" s="13"/>
      <c r="F95" s="14"/>
      <c r="G95" s="68"/>
      <c r="H95" s="68"/>
      <c r="I95" s="15"/>
      <c r="J95" s="3"/>
    </row>
    <row r="96" spans="1:10" x14ac:dyDescent="0.2">
      <c r="A96" s="10" t="s">
        <v>20</v>
      </c>
      <c r="B96" s="11" t="s">
        <v>151</v>
      </c>
      <c r="C96" s="12">
        <v>50</v>
      </c>
      <c r="D96" s="12">
        <v>1</v>
      </c>
      <c r="E96" s="37">
        <f>IF(C96=0,0,+D96/C96)</f>
        <v>0.02</v>
      </c>
      <c r="F96" s="38">
        <f>IF(C96=0,0,+G96/C96)</f>
        <v>7.2</v>
      </c>
      <c r="G96" s="69">
        <v>360</v>
      </c>
      <c r="H96" s="69">
        <v>0</v>
      </c>
      <c r="I96" s="41">
        <f>IF(H96=0,0,+(G96-H96)/H96)</f>
        <v>0</v>
      </c>
      <c r="J96" s="3"/>
    </row>
    <row r="97" spans="1:10" x14ac:dyDescent="0.2">
      <c r="A97" s="10"/>
      <c r="B97" s="11"/>
      <c r="C97" s="12"/>
      <c r="D97" s="12"/>
      <c r="E97" s="53"/>
      <c r="F97" s="54"/>
      <c r="G97" s="69"/>
      <c r="H97" s="69"/>
      <c r="I97" s="15"/>
      <c r="J97" s="3"/>
    </row>
    <row r="98" spans="1:10" x14ac:dyDescent="0.2">
      <c r="A98" s="10" t="s">
        <v>20</v>
      </c>
      <c r="B98" s="21" t="s">
        <v>137</v>
      </c>
      <c r="C98" s="12">
        <v>50</v>
      </c>
      <c r="D98" s="19">
        <v>3</v>
      </c>
      <c r="E98" s="37">
        <f>IF(C98=0,0,+D98/C98)</f>
        <v>0.06</v>
      </c>
      <c r="F98" s="38">
        <f>IF(C98=0,0,+G98/C98)</f>
        <v>86.8</v>
      </c>
      <c r="G98" s="68">
        <v>4340</v>
      </c>
      <c r="H98" s="68">
        <v>1990</v>
      </c>
      <c r="I98" s="41">
        <f>IF(H98=0,0,+(G98-H98)/H98)</f>
        <v>1.1809045226130652</v>
      </c>
      <c r="J98" s="3"/>
    </row>
    <row r="99" spans="1:10" x14ac:dyDescent="0.2">
      <c r="A99" s="10" t="s">
        <v>29</v>
      </c>
      <c r="B99" s="21" t="s">
        <v>137</v>
      </c>
      <c r="C99" s="12">
        <v>3850</v>
      </c>
      <c r="D99" s="19">
        <v>84</v>
      </c>
      <c r="E99" s="37">
        <f>IF(C99=0,0,+D99/C99)</f>
        <v>2.181818181818182E-2</v>
      </c>
      <c r="F99" s="38">
        <f>IF(C99=0,0,+G99/C99)</f>
        <v>10.110909090909091</v>
      </c>
      <c r="G99" s="68">
        <v>38927</v>
      </c>
      <c r="H99" s="68">
        <v>26437</v>
      </c>
      <c r="I99" s="41">
        <f>IF(H99=0,0,+(G99-H99)/H99)</f>
        <v>0.47244392328932933</v>
      </c>
      <c r="J99" s="3"/>
    </row>
    <row r="100" spans="1:10" x14ac:dyDescent="0.2">
      <c r="A100" s="10"/>
      <c r="B100" s="21"/>
      <c r="C100" s="12"/>
      <c r="D100" s="19"/>
      <c r="E100" s="13"/>
      <c r="F100" s="14"/>
      <c r="G100" s="68"/>
      <c r="H100" s="68"/>
      <c r="I100" s="15"/>
      <c r="J100" s="3"/>
    </row>
    <row r="101" spans="1:10" x14ac:dyDescent="0.2">
      <c r="A101" s="10" t="s">
        <v>81</v>
      </c>
      <c r="B101" s="4" t="s">
        <v>138</v>
      </c>
      <c r="C101" s="4">
        <v>400</v>
      </c>
      <c r="D101" s="4">
        <v>7</v>
      </c>
      <c r="E101" s="37">
        <f>IF(C101=0,0,+D101/C101)</f>
        <v>1.7500000000000002E-2</v>
      </c>
      <c r="F101" s="38">
        <f>IF(C101=0,0,+G101/C101)</f>
        <v>9.4124999999999996</v>
      </c>
      <c r="G101" s="67">
        <v>3765</v>
      </c>
      <c r="H101" s="67">
        <v>7548</v>
      </c>
      <c r="I101" s="41">
        <f>IF(H101=0,0,+(G101-H101)/H101)</f>
        <v>-0.50119236883942764</v>
      </c>
      <c r="J101" s="3"/>
    </row>
    <row r="102" spans="1:10" x14ac:dyDescent="0.2">
      <c r="A102" s="10"/>
      <c r="E102" s="13"/>
      <c r="F102" s="14"/>
      <c r="G102" s="67"/>
      <c r="H102" s="67"/>
      <c r="I102" s="15"/>
      <c r="J102" s="3"/>
    </row>
    <row r="103" spans="1:10" x14ac:dyDescent="0.2">
      <c r="A103" s="10" t="s">
        <v>21</v>
      </c>
      <c r="B103" s="21" t="s">
        <v>139</v>
      </c>
      <c r="C103" s="12">
        <v>500</v>
      </c>
      <c r="D103" s="19">
        <v>18</v>
      </c>
      <c r="E103" s="37">
        <f>IF(C103=0,0,+D103/C103)</f>
        <v>3.5999999999999997E-2</v>
      </c>
      <c r="F103" s="38">
        <f>IF(C103=0,0,+G103/C103)</f>
        <v>12.874079999999999</v>
      </c>
      <c r="G103" s="68">
        <v>6437.04</v>
      </c>
      <c r="H103" s="68">
        <v>9548</v>
      </c>
      <c r="I103" s="41">
        <f>IF(H103=0,0,+(G103-H103)/H103)</f>
        <v>-0.32582320904901552</v>
      </c>
      <c r="J103" s="3"/>
    </row>
    <row r="104" spans="1:10" x14ac:dyDescent="0.2">
      <c r="A104" s="10"/>
      <c r="B104" s="21"/>
      <c r="C104" s="12"/>
      <c r="D104" s="19"/>
      <c r="E104" s="13"/>
      <c r="F104" s="14"/>
      <c r="G104" s="68"/>
      <c r="H104" s="68"/>
      <c r="I104" s="15"/>
      <c r="J104" s="3"/>
    </row>
    <row r="105" spans="1:10" x14ac:dyDescent="0.2">
      <c r="A105" s="10" t="s">
        <v>38</v>
      </c>
      <c r="B105" s="4" t="s">
        <v>140</v>
      </c>
      <c r="C105" s="4">
        <v>100</v>
      </c>
      <c r="D105" s="4">
        <v>12</v>
      </c>
      <c r="E105" s="37">
        <f>IF(C105=0,0,+D105/C105)</f>
        <v>0.12</v>
      </c>
      <c r="F105" s="38">
        <f>IF(C105=0,0,+G105/C105)</f>
        <v>76.05</v>
      </c>
      <c r="G105" s="67">
        <v>7605</v>
      </c>
      <c r="H105" s="67">
        <v>7529</v>
      </c>
      <c r="I105" s="41">
        <f>IF(H105=0,0,+(G105-H105)/H105)</f>
        <v>1.0094302032142382E-2</v>
      </c>
      <c r="J105" s="3"/>
    </row>
    <row r="106" spans="1:10" x14ac:dyDescent="0.2">
      <c r="A106" s="10"/>
      <c r="E106" s="13"/>
      <c r="F106" s="14"/>
      <c r="G106" s="67"/>
      <c r="H106" s="67"/>
      <c r="I106" s="15"/>
      <c r="J106" s="3"/>
    </row>
    <row r="107" spans="1:10" x14ac:dyDescent="0.2">
      <c r="A107" s="10" t="s">
        <v>19</v>
      </c>
      <c r="B107" s="4" t="s">
        <v>150</v>
      </c>
      <c r="C107" s="4">
        <v>1000</v>
      </c>
      <c r="D107" s="4">
        <v>83</v>
      </c>
      <c r="E107" s="37">
        <f>IF(C107=0,0,+D107/C107)</f>
        <v>8.3000000000000004E-2</v>
      </c>
      <c r="F107" s="38">
        <f>IF(C107=0,0,+G107/C107)</f>
        <v>15.242000000000001</v>
      </c>
      <c r="G107" s="67">
        <v>15242</v>
      </c>
      <c r="H107" s="67">
        <v>0</v>
      </c>
      <c r="I107" s="41">
        <f>IF(H107=0,0,+(G107-H107)/H107)</f>
        <v>0</v>
      </c>
      <c r="J107" s="3"/>
    </row>
    <row r="108" spans="1:10" x14ac:dyDescent="0.2">
      <c r="A108" s="10"/>
      <c r="E108" s="13"/>
      <c r="F108" s="14"/>
      <c r="G108" s="67"/>
      <c r="H108" s="67"/>
      <c r="I108" s="15"/>
      <c r="J108" s="3"/>
    </row>
    <row r="109" spans="1:10" x14ac:dyDescent="0.2">
      <c r="A109" s="10" t="s">
        <v>8</v>
      </c>
      <c r="B109" s="11" t="s">
        <v>141</v>
      </c>
      <c r="C109" s="12">
        <v>600</v>
      </c>
      <c r="D109" s="19">
        <v>134</v>
      </c>
      <c r="E109" s="37">
        <f>IF(C109=0,0,+D109/C109)</f>
        <v>0.22333333333333333</v>
      </c>
      <c r="F109" s="38">
        <f>IF(C109=0,0,+G109/C109)</f>
        <v>36.475999999999999</v>
      </c>
      <c r="G109" s="68">
        <v>21885.599999999999</v>
      </c>
      <c r="H109" s="68">
        <v>24778</v>
      </c>
      <c r="I109" s="41">
        <f>IF(H109=0,0,+(G109-H109)/H109)</f>
        <v>-0.11673258535797891</v>
      </c>
      <c r="J109" s="3"/>
    </row>
    <row r="110" spans="1:10" x14ac:dyDescent="0.2">
      <c r="A110" s="10"/>
      <c r="B110" s="11"/>
      <c r="C110" s="12"/>
      <c r="D110" s="19"/>
      <c r="E110" s="13"/>
      <c r="F110" s="14"/>
      <c r="G110" s="68"/>
      <c r="H110" s="68"/>
      <c r="I110" s="15"/>
      <c r="J110" s="3"/>
    </row>
    <row r="111" spans="1:10" x14ac:dyDescent="0.2">
      <c r="A111" s="10" t="s">
        <v>21</v>
      </c>
      <c r="B111" s="11" t="s">
        <v>152</v>
      </c>
      <c r="C111" s="12">
        <v>20</v>
      </c>
      <c r="D111" s="19">
        <v>1</v>
      </c>
      <c r="E111" s="37">
        <f>IF(C111=0,0,+D111/C111)</f>
        <v>0.05</v>
      </c>
      <c r="F111" s="38">
        <f>IF(C111=0,0,+G111/C111)</f>
        <v>3</v>
      </c>
      <c r="G111" s="68">
        <v>60</v>
      </c>
      <c r="H111" s="68">
        <v>0</v>
      </c>
      <c r="I111" s="41">
        <f>IF(H111=0,0,+(G111-H111)/H111)</f>
        <v>0</v>
      </c>
      <c r="J111" s="3"/>
    </row>
    <row r="112" spans="1:10" x14ac:dyDescent="0.2">
      <c r="A112" s="10"/>
      <c r="B112" s="11"/>
      <c r="C112" s="12"/>
      <c r="D112" s="19"/>
      <c r="E112" s="13"/>
      <c r="F112" s="14"/>
      <c r="G112" s="68"/>
      <c r="H112" s="68"/>
      <c r="I112" s="15"/>
      <c r="J112" s="3"/>
    </row>
    <row r="113" spans="1:10" x14ac:dyDescent="0.2">
      <c r="A113" s="10" t="s">
        <v>19</v>
      </c>
      <c r="B113" s="21" t="s">
        <v>142</v>
      </c>
      <c r="C113" s="12">
        <v>400</v>
      </c>
      <c r="D113" s="19">
        <v>1</v>
      </c>
      <c r="E113" s="37">
        <f>IF(C113=0,0,+D113/C113)</f>
        <v>2.5000000000000001E-3</v>
      </c>
      <c r="F113" s="38">
        <f>IF(C113=0,0,+G113/C113)</f>
        <v>30</v>
      </c>
      <c r="G113" s="68">
        <v>12000</v>
      </c>
      <c r="H113" s="68">
        <v>12060</v>
      </c>
      <c r="I113" s="41">
        <f>IF(H113=0,0,+(G113-H113)/H113)</f>
        <v>-4.9751243781094526E-3</v>
      </c>
      <c r="J113" s="3"/>
    </row>
    <row r="114" spans="1:10" x14ac:dyDescent="0.2">
      <c r="A114" s="10"/>
      <c r="B114" s="21"/>
      <c r="C114" s="12"/>
      <c r="D114" s="19"/>
      <c r="E114" s="13"/>
      <c r="F114" s="14"/>
      <c r="G114" s="68"/>
      <c r="H114" s="68"/>
      <c r="I114" s="15"/>
      <c r="J114" s="3"/>
    </row>
    <row r="115" spans="1:10" x14ac:dyDescent="0.2">
      <c r="A115" s="10" t="s">
        <v>104</v>
      </c>
      <c r="B115" s="21" t="s">
        <v>155</v>
      </c>
      <c r="C115" s="12">
        <v>180</v>
      </c>
      <c r="D115" s="19">
        <v>91</v>
      </c>
      <c r="E115" s="37">
        <f>IF(C115=0,0,+D115/C115)</f>
        <v>0.50555555555555554</v>
      </c>
      <c r="F115" s="38">
        <f>IF(C115=0,0,+G115/C115)</f>
        <v>289.14444444444445</v>
      </c>
      <c r="G115" s="68">
        <v>52046</v>
      </c>
      <c r="H115" s="68">
        <v>55167</v>
      </c>
      <c r="I115" s="41">
        <f>IF(H115=0,0,+(G115-H115)/H115)</f>
        <v>-5.6573676291986154E-2</v>
      </c>
      <c r="J115" s="3"/>
    </row>
    <row r="116" spans="1:10" x14ac:dyDescent="0.2">
      <c r="A116" s="10"/>
      <c r="B116" s="21"/>
      <c r="C116" s="12"/>
      <c r="D116" s="19"/>
      <c r="E116" s="13"/>
      <c r="F116" s="14"/>
      <c r="G116" s="68"/>
      <c r="H116" s="68"/>
      <c r="I116" s="15"/>
      <c r="J116" s="3"/>
    </row>
    <row r="117" spans="1:10" x14ac:dyDescent="0.2">
      <c r="A117" s="10" t="s">
        <v>29</v>
      </c>
      <c r="B117" s="21" t="s">
        <v>143</v>
      </c>
      <c r="C117" s="12">
        <v>435</v>
      </c>
      <c r="D117" s="19">
        <v>7</v>
      </c>
      <c r="E117" s="37">
        <f>IF(C117=0,0,+D117/C117)</f>
        <v>1.6091954022988506E-2</v>
      </c>
      <c r="F117" s="38">
        <f>IF(C117=0,0,+G117/C117)</f>
        <v>5.7247126436781608</v>
      </c>
      <c r="G117" s="68">
        <v>2490.25</v>
      </c>
      <c r="H117" s="68">
        <v>2482</v>
      </c>
      <c r="I117" s="41">
        <f>IF(H117=0,0,+(G117-H117)/H117)</f>
        <v>3.3239323126510877E-3</v>
      </c>
      <c r="J117" s="3"/>
    </row>
    <row r="118" spans="1:10" x14ac:dyDescent="0.2">
      <c r="A118" s="10"/>
      <c r="B118" s="21"/>
      <c r="C118" s="12"/>
      <c r="D118" s="19"/>
      <c r="E118" s="13"/>
      <c r="F118" s="14"/>
      <c r="G118" s="68"/>
      <c r="H118" s="68"/>
      <c r="I118" s="15"/>
      <c r="J118" s="3"/>
    </row>
    <row r="119" spans="1:10" x14ac:dyDescent="0.2">
      <c r="A119" s="10" t="s">
        <v>24</v>
      </c>
      <c r="B119" s="21" t="s">
        <v>144</v>
      </c>
      <c r="C119" s="12">
        <v>100</v>
      </c>
      <c r="D119" s="19">
        <v>1</v>
      </c>
      <c r="E119" s="37">
        <f>IF(C119=0,0,+D119/C119)</f>
        <v>0.01</v>
      </c>
      <c r="F119" s="38">
        <f>IF(C119=0,0,+G119/C119)</f>
        <v>0.6</v>
      </c>
      <c r="G119" s="68">
        <v>60</v>
      </c>
      <c r="H119" s="68">
        <v>960</v>
      </c>
      <c r="I119" s="41">
        <f>IF(H119=0,0,+(G119-H119)/H119)</f>
        <v>-0.9375</v>
      </c>
      <c r="J119" s="3"/>
    </row>
    <row r="120" spans="1:10" x14ac:dyDescent="0.2">
      <c r="A120" s="10"/>
      <c r="B120" s="21"/>
      <c r="C120" s="12"/>
      <c r="D120" s="19"/>
      <c r="E120" s="13"/>
      <c r="F120" s="14"/>
      <c r="G120" s="68"/>
      <c r="H120" s="68"/>
      <c r="I120" s="15"/>
      <c r="J120" s="3"/>
    </row>
    <row r="121" spans="1:10" x14ac:dyDescent="0.2">
      <c r="A121" s="10" t="s">
        <v>25</v>
      </c>
      <c r="B121" s="21" t="s">
        <v>145</v>
      </c>
      <c r="C121" s="12">
        <v>500</v>
      </c>
      <c r="D121" s="19">
        <v>66</v>
      </c>
      <c r="E121" s="37">
        <f>IF(C121=0,0,+D121/C121)</f>
        <v>0.13200000000000001</v>
      </c>
      <c r="F121" s="38">
        <f>IF(C121=0,0,+G121/C121)</f>
        <v>31.56</v>
      </c>
      <c r="G121" s="68">
        <v>15780</v>
      </c>
      <c r="H121" s="68">
        <v>15763.92</v>
      </c>
      <c r="I121" s="41">
        <f>IF(H121=0,0,+(G121-H121)/H121)</f>
        <v>1.0200508502961145E-3</v>
      </c>
      <c r="J121" s="3"/>
    </row>
    <row r="122" spans="1:10" x14ac:dyDescent="0.2">
      <c r="A122" s="10"/>
      <c r="B122" s="21"/>
      <c r="C122" s="12"/>
      <c r="D122" s="19"/>
      <c r="E122" s="13"/>
      <c r="F122" s="14"/>
      <c r="G122" s="68"/>
      <c r="H122" s="68"/>
      <c r="I122" s="15"/>
      <c r="J122" s="3"/>
    </row>
    <row r="123" spans="1:10" ht="13.5" thickBot="1" x14ac:dyDescent="0.25">
      <c r="A123" s="24" t="s">
        <v>8</v>
      </c>
      <c r="B123" s="55" t="s">
        <v>146</v>
      </c>
      <c r="C123" s="56">
        <v>600</v>
      </c>
      <c r="D123" s="57">
        <v>35</v>
      </c>
      <c r="E123" s="60">
        <f>IF(C123=0,0,+D123/C123)</f>
        <v>5.8333333333333334E-2</v>
      </c>
      <c r="F123" s="61">
        <f>IF(C123=0,0,+G123/C123)</f>
        <v>19.695</v>
      </c>
      <c r="G123" s="70">
        <v>11817</v>
      </c>
      <c r="H123" s="70">
        <v>20879</v>
      </c>
      <c r="I123" s="62">
        <f>IF(H123=0,0,+(G123-H123)/H123)</f>
        <v>-0.43402461803726233</v>
      </c>
      <c r="J123" s="3"/>
    </row>
    <row r="124" spans="1:10" x14ac:dyDescent="0.2">
      <c r="A124" s="25"/>
      <c r="B124" s="26"/>
      <c r="C124" s="26"/>
      <c r="D124" s="26"/>
      <c r="E124" s="26"/>
      <c r="F124" s="26"/>
      <c r="G124" s="27"/>
      <c r="H124" s="27"/>
      <c r="I124" s="26"/>
    </row>
    <row r="125" spans="1:10" x14ac:dyDescent="0.2">
      <c r="G125" s="20"/>
      <c r="H125" s="20"/>
    </row>
    <row r="126" spans="1:10" x14ac:dyDescent="0.2">
      <c r="G126" s="20"/>
      <c r="H126" s="20"/>
    </row>
    <row r="127" spans="1:10" x14ac:dyDescent="0.2">
      <c r="G127" s="20"/>
      <c r="H127" s="20"/>
    </row>
    <row r="128" spans="1:10" x14ac:dyDescent="0.2">
      <c r="G128" s="20"/>
      <c r="H128" s="20"/>
    </row>
    <row r="129" spans="7:8" x14ac:dyDescent="0.2">
      <c r="G129" s="20"/>
      <c r="H129" s="20"/>
    </row>
    <row r="130" spans="7:8" x14ac:dyDescent="0.2">
      <c r="G130" s="20"/>
      <c r="H130" s="20"/>
    </row>
    <row r="131" spans="7:8" x14ac:dyDescent="0.2">
      <c r="G131" s="20"/>
      <c r="H131" s="20"/>
    </row>
    <row r="132" spans="7:8" x14ac:dyDescent="0.2">
      <c r="G132" s="20"/>
      <c r="H132" s="20"/>
    </row>
    <row r="133" spans="7:8" x14ac:dyDescent="0.2">
      <c r="G133" s="20"/>
      <c r="H133" s="20"/>
    </row>
    <row r="134" spans="7:8" x14ac:dyDescent="0.2">
      <c r="G134" s="20"/>
      <c r="H134" s="20"/>
    </row>
    <row r="135" spans="7:8" x14ac:dyDescent="0.2">
      <c r="G135" s="20"/>
      <c r="H135" s="20"/>
    </row>
    <row r="136" spans="7:8" x14ac:dyDescent="0.2">
      <c r="G136" s="20"/>
      <c r="H136" s="20"/>
    </row>
    <row r="137" spans="7:8" x14ac:dyDescent="0.2">
      <c r="G137" s="20"/>
      <c r="H137" s="20"/>
    </row>
    <row r="138" spans="7:8" x14ac:dyDescent="0.2">
      <c r="G138" s="20"/>
      <c r="H138" s="20"/>
    </row>
    <row r="139" spans="7:8" x14ac:dyDescent="0.2">
      <c r="G139" s="20"/>
      <c r="H139" s="20"/>
    </row>
    <row r="140" spans="7:8" x14ac:dyDescent="0.2">
      <c r="G140" s="20"/>
      <c r="H140" s="20"/>
    </row>
  </sheetData>
  <mergeCells count="1">
    <mergeCell ref="C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State Agencies</vt:lpstr>
      <vt:lpstr>Universities&amp;Colleges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Arredondo</dc:creator>
  <cp:lastModifiedBy>Greg Bennett</cp:lastModifiedBy>
  <dcterms:created xsi:type="dcterms:W3CDTF">2026-08-18T21:58:31Z</dcterms:created>
  <dcterms:modified xsi:type="dcterms:W3CDTF">2026-09-01T04:06:53Z</dcterms:modified>
</cp:coreProperties>
</file>